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9555" windowHeight="110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Лист1!$A$1:$S$41</definedName>
  </definedNames>
  <calcPr calcId="125725"/>
  <fileRecoveryPr repairLoad="1"/>
</workbook>
</file>

<file path=xl/calcChain.xml><?xml version="1.0" encoding="utf-8"?>
<calcChain xmlns="http://schemas.openxmlformats.org/spreadsheetml/2006/main">
  <c r="K40" i="1"/>
  <c r="C40"/>
  <c r="D40"/>
  <c r="I40" s="1"/>
  <c r="O40"/>
  <c r="J40"/>
  <c r="S39"/>
  <c r="R39"/>
  <c r="Q39"/>
  <c r="P39"/>
  <c r="N39"/>
  <c r="M39"/>
  <c r="L39"/>
  <c r="K39"/>
  <c r="H39"/>
  <c r="I39" s="1"/>
  <c r="F39"/>
  <c r="G39" s="1"/>
  <c r="E40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0"/>
  <c r="F6"/>
  <c r="S40" l="1"/>
  <c r="H40"/>
  <c r="R40"/>
  <c r="Q40"/>
  <c r="P40"/>
  <c r="L40"/>
  <c r="N40"/>
  <c r="M40"/>
  <c r="G40"/>
</calcChain>
</file>

<file path=xl/sharedStrings.xml><?xml version="1.0" encoding="utf-8"?>
<sst xmlns="http://schemas.openxmlformats.org/spreadsheetml/2006/main" count="61" uniqueCount="47">
  <si>
    <t>Наименование муниципальной программы</t>
  </si>
  <si>
    <t>План на 2023 год</t>
  </si>
  <si>
    <t>План на 2024 год</t>
  </si>
  <si>
    <t>«Переселение граждан из аварийного жилищного фонда Уссурийского городского округа» на 2019-2025 годы</t>
  </si>
  <si>
    <t>«Развитие физической культуры и массового спорта в Уссурийском городском округе» на 2021 - 2025 годы</t>
  </si>
  <si>
    <t>«Организация и осуществление мероприятий по работе с молодежью в Уссурийском городском округе» на 2021-2025 годы</t>
  </si>
  <si>
    <t>Итого</t>
  </si>
  <si>
    <t>№ п/п</t>
  </si>
  <si>
    <t>«Развитие системы газоснабжения Уссурийского городского округа» на 2018 – 2023 годы</t>
  </si>
  <si>
    <t>«Развитие сферы ритуальных услуг и похоронного дела на территории Уссурийского городского округа» на 2016-2024 годы</t>
  </si>
  <si>
    <t xml:space="preserve">«Проведение капитального ремонта общего имущества многоквартирных домов в Уссурийском городском округе и муниципальных жилых помещений, свободных от регистрации, и проведение мероприятий связанных с организацией платы за наем» 2018-2024 годы </t>
  </si>
  <si>
    <t xml:space="preserve">«Обеспечение жильем молодых семей Уссурийского городского округа» на 2021-2025 годы </t>
  </si>
  <si>
    <t>«Доступная среда на территории Уссурийского городского округа» на 2021-2023 год</t>
  </si>
  <si>
    <t>«Стимулирование развития жилищного строительства на территории Уссурийского городского округа» на 2014 - 2024 годы</t>
  </si>
  <si>
    <t>«Энергосбережение и повышение энергетической эффективности Уссурийского городского округа» на 2015-2024 годы</t>
  </si>
  <si>
    <t>«Чистая вода в Уссурийском городском округе» на 2018-2024 годы</t>
  </si>
  <si>
    <t xml:space="preserve">«Формирование современной городской среды на территории Уссурийского городского округа» на 2018-2027 годы </t>
  </si>
  <si>
    <t>«Управление муниципальными финансами Уссурийского городского округа» на 2016 - 2030 годы</t>
  </si>
  <si>
    <t>«Противодействие коррупции на территории Уссурийского городского округа» на 2022-2026 годы</t>
  </si>
  <si>
    <t>План на 2025 год</t>
  </si>
  <si>
    <t>Ожидаемое исполнение 2022 года</t>
  </si>
  <si>
    <t>Фактическое исполнение 2021 года</t>
  </si>
  <si>
    <t>«Развитие системы образования Уссурийского городского округа»на 2022 - 2027 годы</t>
  </si>
  <si>
    <t>«Уссурийские дороги» на 2023 - 2026 годы</t>
  </si>
  <si>
    <t>«Благоустройство территории Уссурийского городского округа» на 2017 - 2025 годы</t>
  </si>
  <si>
    <t>«Охрана окружающей среды Уссурийского городского округа» на 2023 - 2027 годы</t>
  </si>
  <si>
    <t xml:space="preserve">«Развитие сетей уличного освещения в Уссурийском городском округе» на 2018-2025 годы </t>
  </si>
  <si>
    <t>«Развитие культуры и искусства Уссурийского городского округа» на 2023-2027 годы</t>
  </si>
  <si>
    <t>«Содействие развитию малого и среднего  предпринимательства на территории Уссурийского городского округа» на 2018-2025 годы</t>
  </si>
  <si>
    <t>«Развитие градостроительной и архитектурной деятельности в Уссурийском городском округе» на 2023 - 2027 годы</t>
  </si>
  <si>
    <t>«Управление муниципальным имуществом, находящимся в собственности Уссурийского городского округа» на 2018-2025 годы</t>
  </si>
  <si>
    <t>«Развитие муниципальной службы в администрации Уссурийского городского округа» на 2023-2027 годы</t>
  </si>
  <si>
    <t>«Комплексные меры по профилактике правонарушений на территории Уссурийского городского округа»  на 2018-2025 годы</t>
  </si>
  <si>
    <t>«Поддержка социально ориентированных некоммерческих организаций на территории Уссурийского городского округа» на 2023 - 2027 годы</t>
  </si>
  <si>
    <t>«Развитие  информационного общества в Уссурийском городском округе» на 2021-2025 годы</t>
  </si>
  <si>
    <t>«Обеспечение первичных мер пожарной безопасности в границах сельских населенных пунктов  Уссурийского городского округа» на период 2023 – 2025 годы</t>
  </si>
  <si>
    <t>«Комплексное развитее сельских территорий Уссурийского городского округа» на 2020-2025 годы</t>
  </si>
  <si>
    <t>«Энергоэффективность, развитие газоснабжения в Уссурийском городском округе»  на 2023 и 2027 годы</t>
  </si>
  <si>
    <t>«Обеспечение инженерной инфраструктурой и качественными коммунальными услугами Уссурийского городского округа» на 2023 и 2027 годы</t>
  </si>
  <si>
    <t>«Развитие туризма на территории Уссурийского городского округа» на 2023-2025 годы</t>
  </si>
  <si>
    <t>«Развитие информационно - коммуникационных технологий администрации Уссурийского городского округа» на 2018-2030 годы</t>
  </si>
  <si>
    <t>ОТКЛОНЕНИЯ ОТ ИСПОЛНЕНИЯ 2021 г.</t>
  </si>
  <si>
    <t>руб.</t>
  </si>
  <si>
    <t>%</t>
  </si>
  <si>
    <t>ОТКЛОНЕНИЯ ОТ ОЖИДАЕМОГО ИСПОЛНЕНИЯ 2022 г.</t>
  </si>
  <si>
    <t>Непрограммные расходы</t>
  </si>
  <si>
    <t>Сведения о расходах бюджета по муниципальным программам на 2023 год и на плановый период 2024-2025 годы в сравнении с ожидаемым исполнением за текущий 2022 год и отчетом за отчетный 2021 год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</si>
</sst>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>
      <alignment vertical="top" wrapText="1"/>
    </xf>
    <xf numFmtId="43" fontId="8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" fontId="2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0" fontId="4" fillId="0" borderId="3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wrapText="1"/>
    </xf>
    <xf numFmtId="10" fontId="2" fillId="0" borderId="1" xfId="0" applyNumberFormat="1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wrapText="1"/>
    </xf>
    <xf numFmtId="10" fontId="5" fillId="0" borderId="1" xfId="0" applyNumberFormat="1" applyFont="1" applyBorder="1" applyAlignment="1">
      <alignment wrapText="1"/>
    </xf>
    <xf numFmtId="0" fontId="6" fillId="0" borderId="0" xfId="0" applyFont="1"/>
    <xf numFmtId="43" fontId="2" fillId="0" borderId="0" xfId="2" applyFont="1" applyAlignment="1">
      <alignment horizontal="right"/>
    </xf>
    <xf numFmtId="43" fontId="9" fillId="0" borderId="0" xfId="2" applyFont="1"/>
    <xf numFmtId="0" fontId="2" fillId="0" borderId="1" xfId="0" applyNumberFormat="1" applyFont="1" applyBorder="1" applyAlignment="1">
      <alignment wrapText="1"/>
    </xf>
    <xf numFmtId="4" fontId="9" fillId="0" borderId="0" xfId="0" applyNumberFormat="1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4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="90" zoomScaleNormal="100" zoomScaleSheetLayoutView="90" workbookViewId="0">
      <selection activeCell="B1" sqref="B1:S2"/>
    </sheetView>
  </sheetViews>
  <sheetFormatPr defaultRowHeight="15.75"/>
  <cols>
    <col min="1" max="1" width="3.42578125" style="8" customWidth="1"/>
    <col min="2" max="2" width="31.85546875" style="8" customWidth="1"/>
    <col min="3" max="3" width="22" style="8" customWidth="1"/>
    <col min="4" max="4" width="22.7109375" style="8" customWidth="1"/>
    <col min="5" max="5" width="21.42578125" style="8" customWidth="1"/>
    <col min="6" max="6" width="20.5703125" style="8" customWidth="1"/>
    <col min="7" max="7" width="12.7109375" style="8" customWidth="1"/>
    <col min="8" max="8" width="23.5703125" style="8" customWidth="1"/>
    <col min="9" max="9" width="11.5703125" style="8" customWidth="1"/>
    <col min="10" max="10" width="21.28515625" style="8" customWidth="1"/>
    <col min="11" max="11" width="20" style="8" customWidth="1"/>
    <col min="12" max="12" width="12.7109375" style="8" customWidth="1"/>
    <col min="13" max="13" width="23.28515625" style="8" customWidth="1"/>
    <col min="14" max="14" width="12.7109375" style="8" customWidth="1"/>
    <col min="15" max="15" width="23.140625" style="8" customWidth="1"/>
    <col min="16" max="16" width="20.7109375" style="8" customWidth="1"/>
    <col min="17" max="17" width="12.7109375" style="8" customWidth="1"/>
    <col min="18" max="18" width="22.5703125" style="8" customWidth="1"/>
    <col min="19" max="19" width="12.7109375" style="8" customWidth="1"/>
  </cols>
  <sheetData>
    <row r="1" spans="1:19" ht="33.75" customHeight="1">
      <c r="B1" s="25" t="s">
        <v>46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66.7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4" spans="1:19" ht="47.25" customHeight="1">
      <c r="A4" s="27" t="s">
        <v>7</v>
      </c>
      <c r="B4" s="27" t="s">
        <v>0</v>
      </c>
      <c r="C4" s="27" t="s">
        <v>21</v>
      </c>
      <c r="D4" s="27" t="s">
        <v>20</v>
      </c>
      <c r="E4" s="27" t="s">
        <v>1</v>
      </c>
      <c r="F4" s="26" t="s">
        <v>41</v>
      </c>
      <c r="G4" s="26"/>
      <c r="H4" s="26" t="s">
        <v>44</v>
      </c>
      <c r="I4" s="26"/>
      <c r="J4" s="1" t="s">
        <v>2</v>
      </c>
      <c r="K4" s="26" t="s">
        <v>41</v>
      </c>
      <c r="L4" s="26"/>
      <c r="M4" s="26" t="s">
        <v>44</v>
      </c>
      <c r="N4" s="26"/>
      <c r="O4" s="1" t="s">
        <v>19</v>
      </c>
      <c r="P4" s="26" t="s">
        <v>41</v>
      </c>
      <c r="Q4" s="26"/>
      <c r="R4" s="26" t="s">
        <v>44</v>
      </c>
      <c r="S4" s="26"/>
    </row>
    <row r="5" spans="1:19">
      <c r="A5" s="28"/>
      <c r="B5" s="28"/>
      <c r="C5" s="28"/>
      <c r="D5" s="28"/>
      <c r="E5" s="28"/>
      <c r="F5" s="10" t="s">
        <v>42</v>
      </c>
      <c r="G5" s="10" t="s">
        <v>43</v>
      </c>
      <c r="H5" s="10" t="s">
        <v>42</v>
      </c>
      <c r="I5" s="10" t="s">
        <v>43</v>
      </c>
      <c r="J5" s="1"/>
      <c r="K5" s="10" t="s">
        <v>42</v>
      </c>
      <c r="L5" s="10" t="s">
        <v>43</v>
      </c>
      <c r="M5" s="10" t="s">
        <v>42</v>
      </c>
      <c r="N5" s="10" t="s">
        <v>43</v>
      </c>
      <c r="O5" s="1"/>
      <c r="P5" s="10" t="s">
        <v>42</v>
      </c>
      <c r="Q5" s="10" t="s">
        <v>43</v>
      </c>
      <c r="R5" s="10" t="s">
        <v>42</v>
      </c>
      <c r="S5" s="10" t="s">
        <v>43</v>
      </c>
    </row>
    <row r="6" spans="1:19" ht="63">
      <c r="A6" s="2">
        <v>1</v>
      </c>
      <c r="B6" s="3" t="s">
        <v>22</v>
      </c>
      <c r="C6" s="4">
        <v>2923922900.02</v>
      </c>
      <c r="D6" s="4">
        <v>3591058197.3600001</v>
      </c>
      <c r="E6" s="4">
        <v>3728594385.5999999</v>
      </c>
      <c r="F6" s="11">
        <f>E6-C6</f>
        <v>804671485.57999992</v>
      </c>
      <c r="G6" s="12">
        <f>E6/C6</f>
        <v>1.2752027030447677</v>
      </c>
      <c r="H6" s="11">
        <f>E6-D6</f>
        <v>137536188.23999977</v>
      </c>
      <c r="I6" s="12">
        <f>E6/D6</f>
        <v>1.0382996266507489</v>
      </c>
      <c r="J6" s="4">
        <v>3746863754.5</v>
      </c>
      <c r="K6" s="11">
        <f>J6-C6</f>
        <v>822940854.48000002</v>
      </c>
      <c r="L6" s="12">
        <f>J6/C6</f>
        <v>1.2814509419774274</v>
      </c>
      <c r="M6" s="11">
        <f>J6-D6</f>
        <v>155805557.13999987</v>
      </c>
      <c r="N6" s="12">
        <f>J6/D6</f>
        <v>1.0433870877543956</v>
      </c>
      <c r="O6" s="4">
        <v>3852255683.5</v>
      </c>
      <c r="P6" s="11">
        <f>O6-C6</f>
        <v>928332783.48000002</v>
      </c>
      <c r="Q6" s="12">
        <f>O6/C6</f>
        <v>1.3174956437714722</v>
      </c>
      <c r="R6" s="11">
        <f>O6-D6</f>
        <v>261197486.13999987</v>
      </c>
      <c r="S6" s="12">
        <f>O6/D6</f>
        <v>1.0727355202241005</v>
      </c>
    </row>
    <row r="7" spans="1:19" ht="31.5">
      <c r="A7" s="5">
        <v>2</v>
      </c>
      <c r="B7" s="3" t="s">
        <v>23</v>
      </c>
      <c r="C7" s="4">
        <v>693246278.04999995</v>
      </c>
      <c r="D7" s="4">
        <v>705155078.84000003</v>
      </c>
      <c r="E7" s="4">
        <v>170358460</v>
      </c>
      <c r="F7" s="11">
        <f t="shared" ref="F7:F40" si="0">E7-C7</f>
        <v>-522887818.04999995</v>
      </c>
      <c r="G7" s="12">
        <f t="shared" ref="G7:G40" si="1">E7/C7</f>
        <v>0.24574017256781147</v>
      </c>
      <c r="H7" s="11">
        <f t="shared" ref="H7:H40" si="2">E7-D7</f>
        <v>-534796618.84000003</v>
      </c>
      <c r="I7" s="12">
        <f t="shared" ref="I7:I40" si="3">E7/D7</f>
        <v>0.24159006311100314</v>
      </c>
      <c r="J7" s="4">
        <v>155358460</v>
      </c>
      <c r="K7" s="11">
        <f t="shared" ref="K7:K38" si="4">J7-C7</f>
        <v>-537887818.04999995</v>
      </c>
      <c r="L7" s="12">
        <f t="shared" ref="L7:L40" si="5">J7/C7</f>
        <v>0.22410284038884501</v>
      </c>
      <c r="M7" s="11">
        <f t="shared" ref="M7:M40" si="6">J7-D7</f>
        <v>-549796618.84000003</v>
      </c>
      <c r="N7" s="12">
        <f t="shared" ref="N7:N40" si="7">J7/D7</f>
        <v>0.2203181465495066</v>
      </c>
      <c r="O7" s="4">
        <v>155358460</v>
      </c>
      <c r="P7" s="11">
        <f t="shared" ref="P7:P40" si="8">O7-C7</f>
        <v>-537887818.04999995</v>
      </c>
      <c r="Q7" s="12">
        <f t="shared" ref="Q7:Q40" si="9">O7/C7</f>
        <v>0.22410284038884501</v>
      </c>
      <c r="R7" s="11">
        <f t="shared" ref="R7:R40" si="10">O7-D7</f>
        <v>-549796618.84000003</v>
      </c>
      <c r="S7" s="12">
        <f t="shared" ref="S7:S40" si="11">O7/D7</f>
        <v>0.2203181465495066</v>
      </c>
    </row>
    <row r="8" spans="1:19" ht="63">
      <c r="A8" s="5">
        <v>3</v>
      </c>
      <c r="B8" s="3" t="s">
        <v>8</v>
      </c>
      <c r="C8" s="4">
        <v>749651799.32000005</v>
      </c>
      <c r="D8" s="4">
        <v>861708176.41999996</v>
      </c>
      <c r="E8" s="4">
        <v>0</v>
      </c>
      <c r="F8" s="11">
        <f t="shared" si="0"/>
        <v>-749651799.32000005</v>
      </c>
      <c r="G8" s="12">
        <f t="shared" si="1"/>
        <v>0</v>
      </c>
      <c r="H8" s="11">
        <f t="shared" si="2"/>
        <v>-861708176.41999996</v>
      </c>
      <c r="I8" s="12">
        <f t="shared" si="3"/>
        <v>0</v>
      </c>
      <c r="J8" s="4">
        <v>0</v>
      </c>
      <c r="K8" s="11">
        <f t="shared" si="4"/>
        <v>-749651799.32000005</v>
      </c>
      <c r="L8" s="12">
        <f t="shared" si="5"/>
        <v>0</v>
      </c>
      <c r="M8" s="11">
        <f t="shared" si="6"/>
        <v>-861708176.41999996</v>
      </c>
      <c r="N8" s="12">
        <f t="shared" si="7"/>
        <v>0</v>
      </c>
      <c r="O8" s="4">
        <v>0</v>
      </c>
      <c r="P8" s="11">
        <f t="shared" si="8"/>
        <v>-749651799.32000005</v>
      </c>
      <c r="Q8" s="12">
        <f t="shared" si="9"/>
        <v>0</v>
      </c>
      <c r="R8" s="11">
        <f t="shared" si="10"/>
        <v>-861708176.41999996</v>
      </c>
      <c r="S8" s="12">
        <f t="shared" si="11"/>
        <v>0</v>
      </c>
    </row>
    <row r="9" spans="1:19" ht="78.75">
      <c r="A9" s="5">
        <v>4</v>
      </c>
      <c r="B9" s="3" t="s">
        <v>13</v>
      </c>
      <c r="C9" s="4">
        <v>9850322</v>
      </c>
      <c r="D9" s="4">
        <v>29593545.649999999</v>
      </c>
      <c r="E9" s="4">
        <v>0</v>
      </c>
      <c r="F9" s="11">
        <f t="shared" si="0"/>
        <v>-9850322</v>
      </c>
      <c r="G9" s="12">
        <f t="shared" si="1"/>
        <v>0</v>
      </c>
      <c r="H9" s="11">
        <f t="shared" si="2"/>
        <v>-29593545.649999999</v>
      </c>
      <c r="I9" s="12">
        <f t="shared" si="3"/>
        <v>0</v>
      </c>
      <c r="J9" s="4">
        <v>0</v>
      </c>
      <c r="K9" s="11">
        <f t="shared" si="4"/>
        <v>-9850322</v>
      </c>
      <c r="L9" s="12">
        <f t="shared" si="5"/>
        <v>0</v>
      </c>
      <c r="M9" s="11">
        <f t="shared" si="6"/>
        <v>-29593545.649999999</v>
      </c>
      <c r="N9" s="12">
        <f t="shared" si="7"/>
        <v>0</v>
      </c>
      <c r="O9" s="4">
        <v>0</v>
      </c>
      <c r="P9" s="11">
        <f t="shared" si="8"/>
        <v>-9850322</v>
      </c>
      <c r="Q9" s="12">
        <f t="shared" si="9"/>
        <v>0</v>
      </c>
      <c r="R9" s="11">
        <f t="shared" si="10"/>
        <v>-29593545.649999999</v>
      </c>
      <c r="S9" s="12">
        <f t="shared" si="11"/>
        <v>0</v>
      </c>
    </row>
    <row r="10" spans="1:19" ht="47.25">
      <c r="A10" s="5">
        <v>5</v>
      </c>
      <c r="B10" s="3" t="s">
        <v>24</v>
      </c>
      <c r="C10" s="4">
        <v>74664290.609999999</v>
      </c>
      <c r="D10" s="4">
        <v>116564717.67</v>
      </c>
      <c r="E10" s="4">
        <v>41780470</v>
      </c>
      <c r="F10" s="11">
        <f t="shared" si="0"/>
        <v>-32883820.609999999</v>
      </c>
      <c r="G10" s="12">
        <f t="shared" si="1"/>
        <v>0.55957767305706141</v>
      </c>
      <c r="H10" s="11">
        <f t="shared" si="2"/>
        <v>-74784247.670000002</v>
      </c>
      <c r="I10" s="12">
        <f t="shared" si="3"/>
        <v>0.35843152915518062</v>
      </c>
      <c r="J10" s="4">
        <v>41780470</v>
      </c>
      <c r="K10" s="11">
        <f t="shared" si="4"/>
        <v>-32883820.609999999</v>
      </c>
      <c r="L10" s="12">
        <f t="shared" si="5"/>
        <v>0.55957767305706141</v>
      </c>
      <c r="M10" s="11">
        <f t="shared" si="6"/>
        <v>-74784247.670000002</v>
      </c>
      <c r="N10" s="12">
        <f t="shared" si="7"/>
        <v>0.35843152915518062</v>
      </c>
      <c r="O10" s="4">
        <v>41780470</v>
      </c>
      <c r="P10" s="11">
        <f t="shared" si="8"/>
        <v>-32883820.609999999</v>
      </c>
      <c r="Q10" s="12">
        <f t="shared" si="9"/>
        <v>0.55957767305706141</v>
      </c>
      <c r="R10" s="11">
        <f t="shared" si="10"/>
        <v>-74784247.670000002</v>
      </c>
      <c r="S10" s="12">
        <f t="shared" si="11"/>
        <v>0.35843152915518062</v>
      </c>
    </row>
    <row r="11" spans="1:19" ht="78.75">
      <c r="A11" s="5">
        <v>6</v>
      </c>
      <c r="B11" s="3" t="s">
        <v>9</v>
      </c>
      <c r="C11" s="4">
        <v>14889150.970000001</v>
      </c>
      <c r="D11" s="4">
        <v>15000000</v>
      </c>
      <c r="E11" s="4">
        <v>15915000</v>
      </c>
      <c r="F11" s="11">
        <f t="shared" si="0"/>
        <v>1025849.0299999993</v>
      </c>
      <c r="G11" s="12">
        <f t="shared" si="1"/>
        <v>1.0688990951913224</v>
      </c>
      <c r="H11" s="11">
        <f t="shared" si="2"/>
        <v>915000</v>
      </c>
      <c r="I11" s="12">
        <f t="shared" si="3"/>
        <v>1.0609999999999999</v>
      </c>
      <c r="J11" s="4">
        <v>15915000</v>
      </c>
      <c r="K11" s="11">
        <f t="shared" si="4"/>
        <v>1025849.0299999993</v>
      </c>
      <c r="L11" s="12">
        <f t="shared" si="5"/>
        <v>1.0688990951913224</v>
      </c>
      <c r="M11" s="11">
        <f t="shared" si="6"/>
        <v>915000</v>
      </c>
      <c r="N11" s="12">
        <f t="shared" si="7"/>
        <v>1.0609999999999999</v>
      </c>
      <c r="O11" s="4">
        <v>15915000</v>
      </c>
      <c r="P11" s="11">
        <f t="shared" si="8"/>
        <v>1025849.0299999993</v>
      </c>
      <c r="Q11" s="12">
        <f t="shared" si="9"/>
        <v>1.0688990951913224</v>
      </c>
      <c r="R11" s="11">
        <f t="shared" si="10"/>
        <v>915000</v>
      </c>
      <c r="S11" s="12">
        <f t="shared" si="11"/>
        <v>1.0609999999999999</v>
      </c>
    </row>
    <row r="12" spans="1:19" ht="47.25">
      <c r="A12" s="5">
        <v>7</v>
      </c>
      <c r="B12" s="3" t="s">
        <v>25</v>
      </c>
      <c r="C12" s="4">
        <v>154402361.63999999</v>
      </c>
      <c r="D12" s="4">
        <v>125896843</v>
      </c>
      <c r="E12" s="4">
        <v>247917900</v>
      </c>
      <c r="F12" s="11">
        <f t="shared" si="0"/>
        <v>93515538.360000014</v>
      </c>
      <c r="G12" s="12">
        <f t="shared" si="1"/>
        <v>1.6056613212823654</v>
      </c>
      <c r="H12" s="11">
        <f t="shared" si="2"/>
        <v>122021057</v>
      </c>
      <c r="I12" s="12">
        <f t="shared" si="3"/>
        <v>1.9692145894397051</v>
      </c>
      <c r="J12" s="4">
        <v>486483575.38</v>
      </c>
      <c r="K12" s="11">
        <f t="shared" si="4"/>
        <v>332081213.74000001</v>
      </c>
      <c r="L12" s="12">
        <f t="shared" si="5"/>
        <v>3.1507521660469857</v>
      </c>
      <c r="M12" s="11">
        <f t="shared" si="6"/>
        <v>360586732.38</v>
      </c>
      <c r="N12" s="12">
        <f t="shared" si="7"/>
        <v>3.8641443565030458</v>
      </c>
      <c r="O12" s="4">
        <v>597810897.30999994</v>
      </c>
      <c r="P12" s="11">
        <f t="shared" si="8"/>
        <v>443408535.66999996</v>
      </c>
      <c r="Q12" s="12">
        <f t="shared" si="9"/>
        <v>3.8717730153884453</v>
      </c>
      <c r="R12" s="11">
        <f t="shared" si="10"/>
        <v>471914054.30999994</v>
      </c>
      <c r="S12" s="12">
        <f t="shared" si="11"/>
        <v>4.7484184913993435</v>
      </c>
    </row>
    <row r="13" spans="1:19" ht="78.75">
      <c r="A13" s="5">
        <v>8</v>
      </c>
      <c r="B13" s="3" t="s">
        <v>14</v>
      </c>
      <c r="C13" s="4">
        <v>810000</v>
      </c>
      <c r="D13" s="4">
        <v>5700000</v>
      </c>
      <c r="E13" s="4">
        <v>0</v>
      </c>
      <c r="F13" s="11">
        <f t="shared" si="0"/>
        <v>-810000</v>
      </c>
      <c r="G13" s="12">
        <f t="shared" si="1"/>
        <v>0</v>
      </c>
      <c r="H13" s="11">
        <f t="shared" si="2"/>
        <v>-5700000</v>
      </c>
      <c r="I13" s="12">
        <f t="shared" si="3"/>
        <v>0</v>
      </c>
      <c r="J13" s="4">
        <v>0</v>
      </c>
      <c r="K13" s="11">
        <f t="shared" si="4"/>
        <v>-810000</v>
      </c>
      <c r="L13" s="12">
        <f t="shared" si="5"/>
        <v>0</v>
      </c>
      <c r="M13" s="11">
        <f t="shared" si="6"/>
        <v>-5700000</v>
      </c>
      <c r="N13" s="12">
        <f t="shared" si="7"/>
        <v>0</v>
      </c>
      <c r="O13" s="4">
        <v>0</v>
      </c>
      <c r="P13" s="11">
        <f t="shared" si="8"/>
        <v>-810000</v>
      </c>
      <c r="Q13" s="12">
        <f t="shared" si="9"/>
        <v>0</v>
      </c>
      <c r="R13" s="11">
        <f t="shared" si="10"/>
        <v>-5700000</v>
      </c>
      <c r="S13" s="12">
        <f t="shared" si="11"/>
        <v>0</v>
      </c>
    </row>
    <row r="14" spans="1:19" ht="63">
      <c r="A14" s="5">
        <v>9</v>
      </c>
      <c r="B14" s="3" t="s">
        <v>26</v>
      </c>
      <c r="C14" s="4">
        <v>55218491.829999998</v>
      </c>
      <c r="D14" s="4">
        <v>60000000</v>
      </c>
      <c r="E14" s="4">
        <v>32920000</v>
      </c>
      <c r="F14" s="11">
        <f t="shared" si="0"/>
        <v>-22298491.829999998</v>
      </c>
      <c r="G14" s="12">
        <f t="shared" si="1"/>
        <v>0.59617709410373076</v>
      </c>
      <c r="H14" s="11">
        <f t="shared" si="2"/>
        <v>-27080000</v>
      </c>
      <c r="I14" s="12">
        <f t="shared" si="3"/>
        <v>0.54866666666666664</v>
      </c>
      <c r="J14" s="4">
        <v>32920000</v>
      </c>
      <c r="K14" s="11">
        <f t="shared" si="4"/>
        <v>-22298491.829999998</v>
      </c>
      <c r="L14" s="12">
        <f t="shared" si="5"/>
        <v>0.59617709410373076</v>
      </c>
      <c r="M14" s="11">
        <f t="shared" si="6"/>
        <v>-27080000</v>
      </c>
      <c r="N14" s="12">
        <f t="shared" si="7"/>
        <v>0.54866666666666664</v>
      </c>
      <c r="O14" s="4">
        <v>32920000</v>
      </c>
      <c r="P14" s="11">
        <f t="shared" si="8"/>
        <v>-22298491.829999998</v>
      </c>
      <c r="Q14" s="12">
        <f t="shared" si="9"/>
        <v>0.59617709410373076</v>
      </c>
      <c r="R14" s="11">
        <f t="shared" si="10"/>
        <v>-27080000</v>
      </c>
      <c r="S14" s="12">
        <f t="shared" si="11"/>
        <v>0.54866666666666664</v>
      </c>
    </row>
    <row r="15" spans="1:19" ht="47.25">
      <c r="A15" s="5">
        <v>10</v>
      </c>
      <c r="B15" s="3" t="s">
        <v>15</v>
      </c>
      <c r="C15" s="4">
        <v>72827838.390000001</v>
      </c>
      <c r="D15" s="4">
        <v>793515461.49000001</v>
      </c>
      <c r="E15" s="4">
        <v>0</v>
      </c>
      <c r="F15" s="11">
        <f t="shared" si="0"/>
        <v>-72827838.390000001</v>
      </c>
      <c r="G15" s="12">
        <f t="shared" si="1"/>
        <v>0</v>
      </c>
      <c r="H15" s="11">
        <f t="shared" si="2"/>
        <v>-793515461.49000001</v>
      </c>
      <c r="I15" s="12">
        <f t="shared" si="3"/>
        <v>0</v>
      </c>
      <c r="J15" s="4">
        <v>0</v>
      </c>
      <c r="K15" s="11">
        <f t="shared" si="4"/>
        <v>-72827838.390000001</v>
      </c>
      <c r="L15" s="12">
        <f t="shared" si="5"/>
        <v>0</v>
      </c>
      <c r="M15" s="11">
        <f t="shared" si="6"/>
        <v>-793515461.49000001</v>
      </c>
      <c r="N15" s="12">
        <f t="shared" si="7"/>
        <v>0</v>
      </c>
      <c r="O15" s="4">
        <v>0</v>
      </c>
      <c r="P15" s="11">
        <f t="shared" si="8"/>
        <v>-72827838.390000001</v>
      </c>
      <c r="Q15" s="12">
        <f t="shared" si="9"/>
        <v>0</v>
      </c>
      <c r="R15" s="11">
        <f t="shared" si="10"/>
        <v>-793515461.49000001</v>
      </c>
      <c r="S15" s="12">
        <f t="shared" si="11"/>
        <v>0</v>
      </c>
    </row>
    <row r="16" spans="1:19" ht="157.5">
      <c r="A16" s="5">
        <v>11</v>
      </c>
      <c r="B16" s="3" t="s">
        <v>10</v>
      </c>
      <c r="C16" s="4">
        <v>25997367.690000001</v>
      </c>
      <c r="D16" s="4">
        <v>41114226.079999998</v>
      </c>
      <c r="E16" s="4">
        <v>37778874.829999998</v>
      </c>
      <c r="F16" s="11">
        <f t="shared" si="0"/>
        <v>11781507.139999997</v>
      </c>
      <c r="G16" s="12">
        <f t="shared" si="1"/>
        <v>1.4531807712413825</v>
      </c>
      <c r="H16" s="11">
        <f t="shared" si="2"/>
        <v>-3335351.25</v>
      </c>
      <c r="I16" s="12">
        <f t="shared" si="3"/>
        <v>0.91887598118689917</v>
      </c>
      <c r="J16" s="4">
        <v>28720000</v>
      </c>
      <c r="K16" s="11">
        <f t="shared" si="4"/>
        <v>2722632.3099999987</v>
      </c>
      <c r="L16" s="12">
        <f t="shared" si="5"/>
        <v>1.1047272301744331</v>
      </c>
      <c r="M16" s="11">
        <f t="shared" si="6"/>
        <v>-12394226.079999998</v>
      </c>
      <c r="N16" s="12">
        <f t="shared" si="7"/>
        <v>0.69854166643236015</v>
      </c>
      <c r="O16" s="4">
        <v>28720000</v>
      </c>
      <c r="P16" s="11">
        <f t="shared" si="8"/>
        <v>2722632.3099999987</v>
      </c>
      <c r="Q16" s="12">
        <f t="shared" si="9"/>
        <v>1.1047272301744331</v>
      </c>
      <c r="R16" s="11">
        <f t="shared" si="10"/>
        <v>-12394226.079999998</v>
      </c>
      <c r="S16" s="12">
        <f t="shared" si="11"/>
        <v>0.69854166643236015</v>
      </c>
    </row>
    <row r="17" spans="1:19" ht="60.75" customHeight="1">
      <c r="A17" s="5">
        <v>12</v>
      </c>
      <c r="B17" s="3" t="s">
        <v>16</v>
      </c>
      <c r="C17" s="4">
        <v>132136589.43000001</v>
      </c>
      <c r="D17" s="4">
        <v>464388299.55000001</v>
      </c>
      <c r="E17" s="4">
        <v>128045664.26000001</v>
      </c>
      <c r="F17" s="11">
        <f t="shared" si="0"/>
        <v>-4090925.1700000018</v>
      </c>
      <c r="G17" s="12">
        <f t="shared" si="1"/>
        <v>0.96904017889634431</v>
      </c>
      <c r="H17" s="11">
        <f t="shared" si="2"/>
        <v>-336342635.29000002</v>
      </c>
      <c r="I17" s="12">
        <f t="shared" si="3"/>
        <v>0.27572973820416746</v>
      </c>
      <c r="J17" s="4">
        <v>202171533.28999999</v>
      </c>
      <c r="K17" s="11">
        <f t="shared" si="4"/>
        <v>70034943.859999985</v>
      </c>
      <c r="L17" s="12">
        <f t="shared" si="5"/>
        <v>1.5300193092777026</v>
      </c>
      <c r="M17" s="11">
        <f t="shared" si="6"/>
        <v>-262216766.26000002</v>
      </c>
      <c r="N17" s="12">
        <f t="shared" si="7"/>
        <v>0.43535018751744514</v>
      </c>
      <c r="O17" s="4">
        <v>202171533.28999999</v>
      </c>
      <c r="P17" s="11">
        <f t="shared" si="8"/>
        <v>70034943.859999985</v>
      </c>
      <c r="Q17" s="12">
        <f t="shared" si="9"/>
        <v>1.5300193092777026</v>
      </c>
      <c r="R17" s="11">
        <f t="shared" si="10"/>
        <v>-262216766.26000002</v>
      </c>
      <c r="S17" s="12">
        <f t="shared" si="11"/>
        <v>0.43535018751744514</v>
      </c>
    </row>
    <row r="18" spans="1:19" ht="63">
      <c r="A18" s="5">
        <v>13</v>
      </c>
      <c r="B18" s="3" t="s">
        <v>3</v>
      </c>
      <c r="C18" s="4">
        <v>721076443.48000002</v>
      </c>
      <c r="D18" s="4">
        <v>2351783924.2199998</v>
      </c>
      <c r="E18" s="4">
        <v>379017319.69999999</v>
      </c>
      <c r="F18" s="11">
        <f t="shared" si="0"/>
        <v>-342059123.78000003</v>
      </c>
      <c r="G18" s="12">
        <f t="shared" si="1"/>
        <v>0.52562709977158273</v>
      </c>
      <c r="H18" s="11">
        <f t="shared" si="2"/>
        <v>-1972766604.5199997</v>
      </c>
      <c r="I18" s="12">
        <f t="shared" si="3"/>
        <v>0.16116162535029918</v>
      </c>
      <c r="J18" s="4">
        <v>2600000</v>
      </c>
      <c r="K18" s="11">
        <f t="shared" si="4"/>
        <v>-718476443.48000002</v>
      </c>
      <c r="L18" s="12">
        <f t="shared" si="5"/>
        <v>3.6057203414551903E-3</v>
      </c>
      <c r="M18" s="11">
        <f t="shared" si="6"/>
        <v>-2349183924.2199998</v>
      </c>
      <c r="N18" s="12">
        <f t="shared" si="7"/>
        <v>1.1055437420180191E-3</v>
      </c>
      <c r="O18" s="4">
        <v>2600000</v>
      </c>
      <c r="P18" s="11">
        <f t="shared" si="8"/>
        <v>-718476443.48000002</v>
      </c>
      <c r="Q18" s="12">
        <f t="shared" si="9"/>
        <v>3.6057203414551903E-3</v>
      </c>
      <c r="R18" s="11">
        <f t="shared" si="10"/>
        <v>-2349183924.2199998</v>
      </c>
      <c r="S18" s="12">
        <f t="shared" si="11"/>
        <v>1.1055437420180191E-3</v>
      </c>
    </row>
    <row r="19" spans="1:19" ht="63">
      <c r="A19" s="5">
        <v>14</v>
      </c>
      <c r="B19" s="3" t="s">
        <v>4</v>
      </c>
      <c r="C19" s="4">
        <v>156926950.50999999</v>
      </c>
      <c r="D19" s="4">
        <v>192465467.25999999</v>
      </c>
      <c r="E19" s="4">
        <v>221009700</v>
      </c>
      <c r="F19" s="11">
        <f t="shared" si="0"/>
        <v>64082749.49000001</v>
      </c>
      <c r="G19" s="12">
        <f t="shared" si="1"/>
        <v>1.4083603822143758</v>
      </c>
      <c r="H19" s="11">
        <f t="shared" si="2"/>
        <v>28544232.74000001</v>
      </c>
      <c r="I19" s="12">
        <f t="shared" si="3"/>
        <v>1.1483083336785807</v>
      </c>
      <c r="J19" s="4">
        <v>218214700</v>
      </c>
      <c r="K19" s="11">
        <f t="shared" si="4"/>
        <v>61287749.49000001</v>
      </c>
      <c r="L19" s="12">
        <f t="shared" si="5"/>
        <v>1.3905495473583074</v>
      </c>
      <c r="M19" s="11">
        <f t="shared" si="6"/>
        <v>25749232.74000001</v>
      </c>
      <c r="N19" s="12">
        <f t="shared" si="7"/>
        <v>1.1337862480297081</v>
      </c>
      <c r="O19" s="4">
        <v>217795670</v>
      </c>
      <c r="P19" s="11">
        <f t="shared" si="8"/>
        <v>60868719.49000001</v>
      </c>
      <c r="Q19" s="12">
        <f t="shared" si="9"/>
        <v>1.3878793240560756</v>
      </c>
      <c r="R19" s="11">
        <f t="shared" si="10"/>
        <v>25330202.74000001</v>
      </c>
      <c r="S19" s="12">
        <f t="shared" si="11"/>
        <v>1.1316090782445749</v>
      </c>
    </row>
    <row r="20" spans="1:19" ht="63.75" customHeight="1">
      <c r="A20" s="5">
        <v>15</v>
      </c>
      <c r="B20" s="3" t="s">
        <v>11</v>
      </c>
      <c r="C20" s="4">
        <v>21069186.600000001</v>
      </c>
      <c r="D20" s="4">
        <v>21542071.699999999</v>
      </c>
      <c r="E20" s="4">
        <v>21170367.5</v>
      </c>
      <c r="F20" s="11">
        <f t="shared" si="0"/>
        <v>101180.89999999851</v>
      </c>
      <c r="G20" s="12">
        <f t="shared" si="1"/>
        <v>1.0048023163836803</v>
      </c>
      <c r="H20" s="11">
        <f t="shared" si="2"/>
        <v>-371704.19999999925</v>
      </c>
      <c r="I20" s="12">
        <f t="shared" si="3"/>
        <v>0.98274519715761599</v>
      </c>
      <c r="J20" s="4">
        <v>22741302.379999999</v>
      </c>
      <c r="K20" s="11">
        <f t="shared" si="4"/>
        <v>1672115.7799999975</v>
      </c>
      <c r="L20" s="12">
        <f t="shared" si="5"/>
        <v>1.0793630913117451</v>
      </c>
      <c r="M20" s="11">
        <f t="shared" si="6"/>
        <v>1199230.6799999997</v>
      </c>
      <c r="N20" s="12">
        <f t="shared" si="7"/>
        <v>1.0556692363065525</v>
      </c>
      <c r="O20" s="4">
        <v>32027449.719999999</v>
      </c>
      <c r="P20" s="11">
        <f t="shared" si="8"/>
        <v>10958263.119999997</v>
      </c>
      <c r="Q20" s="12">
        <f t="shared" si="9"/>
        <v>1.5201085038565274</v>
      </c>
      <c r="R20" s="11">
        <f t="shared" si="10"/>
        <v>10485378.02</v>
      </c>
      <c r="S20" s="12">
        <f t="shared" si="11"/>
        <v>1.4867395376833696</v>
      </c>
    </row>
    <row r="21" spans="1:19" ht="78.75">
      <c r="A21" s="5">
        <v>16</v>
      </c>
      <c r="B21" s="3" t="s">
        <v>5</v>
      </c>
      <c r="C21" s="4">
        <v>1961434.48</v>
      </c>
      <c r="D21" s="4">
        <v>2028000</v>
      </c>
      <c r="E21" s="4">
        <v>2341000</v>
      </c>
      <c r="F21" s="11">
        <f t="shared" si="0"/>
        <v>379565.52</v>
      </c>
      <c r="G21" s="12">
        <f t="shared" si="1"/>
        <v>1.1935142488165091</v>
      </c>
      <c r="H21" s="11">
        <f t="shared" si="2"/>
        <v>313000</v>
      </c>
      <c r="I21" s="12">
        <f t="shared" si="3"/>
        <v>1.1543392504930967</v>
      </c>
      <c r="J21" s="4">
        <v>2891000</v>
      </c>
      <c r="K21" s="11">
        <f t="shared" si="4"/>
        <v>929565.52</v>
      </c>
      <c r="L21" s="12">
        <f t="shared" si="5"/>
        <v>1.4739212701104347</v>
      </c>
      <c r="M21" s="11">
        <f t="shared" si="6"/>
        <v>863000</v>
      </c>
      <c r="N21" s="12">
        <f t="shared" si="7"/>
        <v>1.4255424063116371</v>
      </c>
      <c r="O21" s="4">
        <v>2891000</v>
      </c>
      <c r="P21" s="11">
        <f t="shared" si="8"/>
        <v>929565.52</v>
      </c>
      <c r="Q21" s="12">
        <f t="shared" si="9"/>
        <v>1.4739212701104347</v>
      </c>
      <c r="R21" s="11">
        <f t="shared" si="10"/>
        <v>863000</v>
      </c>
      <c r="S21" s="12">
        <f t="shared" si="11"/>
        <v>1.4255424063116371</v>
      </c>
    </row>
    <row r="22" spans="1:19" ht="47.25" customHeight="1">
      <c r="A22" s="5">
        <v>17</v>
      </c>
      <c r="B22" s="3" t="s">
        <v>27</v>
      </c>
      <c r="C22" s="4">
        <v>469828445.61000001</v>
      </c>
      <c r="D22" s="4">
        <v>486543547.25999999</v>
      </c>
      <c r="E22" s="4">
        <v>487540925.58999997</v>
      </c>
      <c r="F22" s="11">
        <f t="shared" si="0"/>
        <v>17712479.979999959</v>
      </c>
      <c r="G22" s="12">
        <f t="shared" si="1"/>
        <v>1.0376998884284305</v>
      </c>
      <c r="H22" s="11">
        <f t="shared" si="2"/>
        <v>997378.32999998331</v>
      </c>
      <c r="I22" s="12">
        <f t="shared" si="3"/>
        <v>1.0020499261281273</v>
      </c>
      <c r="J22" s="4">
        <v>451362672.57999998</v>
      </c>
      <c r="K22" s="11">
        <f t="shared" si="4"/>
        <v>-18465773.030000031</v>
      </c>
      <c r="L22" s="12">
        <f t="shared" si="5"/>
        <v>0.96069677516859353</v>
      </c>
      <c r="M22" s="11">
        <f t="shared" si="6"/>
        <v>-35180874.680000007</v>
      </c>
      <c r="N22" s="12">
        <f t="shared" si="7"/>
        <v>0.92769223869451511</v>
      </c>
      <c r="O22" s="4">
        <v>435305452.57999998</v>
      </c>
      <c r="P22" s="11">
        <f t="shared" si="8"/>
        <v>-34522993.030000031</v>
      </c>
      <c r="Q22" s="12">
        <f t="shared" si="9"/>
        <v>0.92652000245498711</v>
      </c>
      <c r="R22" s="11">
        <f t="shared" si="10"/>
        <v>-51238094.680000007</v>
      </c>
      <c r="S22" s="12">
        <f t="shared" si="11"/>
        <v>0.89468960184848711</v>
      </c>
    </row>
    <row r="23" spans="1:19" ht="77.25" customHeight="1">
      <c r="A23" s="5">
        <v>18</v>
      </c>
      <c r="B23" s="3" t="s">
        <v>28</v>
      </c>
      <c r="C23" s="4">
        <v>2444218.2799999998</v>
      </c>
      <c r="D23" s="4">
        <v>4000000</v>
      </c>
      <c r="E23" s="4">
        <v>3000000</v>
      </c>
      <c r="F23" s="11">
        <f t="shared" si="0"/>
        <v>555781.7200000002</v>
      </c>
      <c r="G23" s="12">
        <f t="shared" si="1"/>
        <v>1.2273862872836383</v>
      </c>
      <c r="H23" s="11">
        <f t="shared" si="2"/>
        <v>-1000000</v>
      </c>
      <c r="I23" s="12">
        <f t="shared" si="3"/>
        <v>0.75</v>
      </c>
      <c r="J23" s="4">
        <v>3000000</v>
      </c>
      <c r="K23" s="11">
        <f t="shared" si="4"/>
        <v>555781.7200000002</v>
      </c>
      <c r="L23" s="12">
        <f t="shared" si="5"/>
        <v>1.2273862872836383</v>
      </c>
      <c r="M23" s="11">
        <f t="shared" si="6"/>
        <v>-1000000</v>
      </c>
      <c r="N23" s="12">
        <f t="shared" si="7"/>
        <v>0.75</v>
      </c>
      <c r="O23" s="4">
        <v>3000000</v>
      </c>
      <c r="P23" s="11">
        <f t="shared" si="8"/>
        <v>555781.7200000002</v>
      </c>
      <c r="Q23" s="12">
        <f t="shared" si="9"/>
        <v>1.2273862872836383</v>
      </c>
      <c r="R23" s="11">
        <f t="shared" si="10"/>
        <v>-1000000</v>
      </c>
      <c r="S23" s="12">
        <f t="shared" si="11"/>
        <v>0.75</v>
      </c>
    </row>
    <row r="24" spans="1:19" ht="63">
      <c r="A24" s="5">
        <v>19</v>
      </c>
      <c r="B24" s="3" t="s">
        <v>29</v>
      </c>
      <c r="C24" s="4">
        <v>7602959.7800000003</v>
      </c>
      <c r="D24" s="4">
        <v>26553780</v>
      </c>
      <c r="E24" s="4">
        <v>2390000</v>
      </c>
      <c r="F24" s="11">
        <f t="shared" si="0"/>
        <v>-5212959.78</v>
      </c>
      <c r="G24" s="12">
        <f t="shared" si="1"/>
        <v>0.31435126176611183</v>
      </c>
      <c r="H24" s="11">
        <f t="shared" si="2"/>
        <v>-24163780</v>
      </c>
      <c r="I24" s="12">
        <f t="shared" si="3"/>
        <v>9.0006017975595182E-2</v>
      </c>
      <c r="J24" s="4">
        <v>2390000</v>
      </c>
      <c r="K24" s="11">
        <f t="shared" si="4"/>
        <v>-5212959.78</v>
      </c>
      <c r="L24" s="12">
        <f t="shared" si="5"/>
        <v>0.31435126176611183</v>
      </c>
      <c r="M24" s="11">
        <f t="shared" si="6"/>
        <v>-24163780</v>
      </c>
      <c r="N24" s="12">
        <f t="shared" si="7"/>
        <v>9.0006017975595182E-2</v>
      </c>
      <c r="O24" s="4">
        <v>2390000</v>
      </c>
      <c r="P24" s="11">
        <f t="shared" si="8"/>
        <v>-5212959.78</v>
      </c>
      <c r="Q24" s="12">
        <f t="shared" si="9"/>
        <v>0.31435126176611183</v>
      </c>
      <c r="R24" s="11">
        <f t="shared" si="10"/>
        <v>-24163780</v>
      </c>
      <c r="S24" s="12">
        <f t="shared" si="11"/>
        <v>9.0006017975595182E-2</v>
      </c>
    </row>
    <row r="25" spans="1:19" ht="78.75">
      <c r="A25" s="6">
        <v>20</v>
      </c>
      <c r="B25" s="3" t="s">
        <v>30</v>
      </c>
      <c r="C25" s="4">
        <v>119567055.88</v>
      </c>
      <c r="D25" s="7">
        <v>119167044.98</v>
      </c>
      <c r="E25" s="7">
        <v>30831500</v>
      </c>
      <c r="F25" s="11">
        <f t="shared" si="0"/>
        <v>-88735555.879999995</v>
      </c>
      <c r="G25" s="12">
        <f t="shared" si="1"/>
        <v>0.25785948958167154</v>
      </c>
      <c r="H25" s="11">
        <f t="shared" si="2"/>
        <v>-88335544.980000004</v>
      </c>
      <c r="I25" s="12">
        <f t="shared" si="3"/>
        <v>0.25872505276248564</v>
      </c>
      <c r="J25" s="7">
        <v>30849580</v>
      </c>
      <c r="K25" s="11">
        <f t="shared" si="4"/>
        <v>-88717475.879999995</v>
      </c>
      <c r="L25" s="12">
        <f t="shared" si="5"/>
        <v>0.25801070180201885</v>
      </c>
      <c r="M25" s="11">
        <f t="shared" si="6"/>
        <v>-88317464.980000004</v>
      </c>
      <c r="N25" s="12">
        <f t="shared" si="7"/>
        <v>0.25887677256054753</v>
      </c>
      <c r="O25" s="7">
        <v>30868260</v>
      </c>
      <c r="P25" s="11">
        <f t="shared" si="8"/>
        <v>-88698795.879999995</v>
      </c>
      <c r="Q25" s="12">
        <f t="shared" si="9"/>
        <v>0.25816693212702363</v>
      </c>
      <c r="R25" s="11">
        <f t="shared" si="10"/>
        <v>-88298784.980000004</v>
      </c>
      <c r="S25" s="12">
        <f t="shared" si="11"/>
        <v>0.25903352730766016</v>
      </c>
    </row>
    <row r="26" spans="1:19" ht="78.75">
      <c r="A26" s="5">
        <v>21</v>
      </c>
      <c r="B26" s="3" t="s">
        <v>40</v>
      </c>
      <c r="C26" s="4">
        <v>13668463.92</v>
      </c>
      <c r="D26" s="4">
        <v>15830000</v>
      </c>
      <c r="E26" s="4">
        <v>18238730</v>
      </c>
      <c r="F26" s="11">
        <f t="shared" si="0"/>
        <v>4570266.08</v>
      </c>
      <c r="G26" s="12">
        <f t="shared" si="1"/>
        <v>1.3343657419552966</v>
      </c>
      <c r="H26" s="11">
        <f t="shared" si="2"/>
        <v>2408730</v>
      </c>
      <c r="I26" s="12">
        <f t="shared" si="3"/>
        <v>1.1521623499684144</v>
      </c>
      <c r="J26" s="4">
        <v>9530000</v>
      </c>
      <c r="K26" s="11">
        <f t="shared" si="4"/>
        <v>-4138463.92</v>
      </c>
      <c r="L26" s="12">
        <f t="shared" si="5"/>
        <v>0.69722538361135755</v>
      </c>
      <c r="M26" s="11">
        <f t="shared" si="6"/>
        <v>-6300000</v>
      </c>
      <c r="N26" s="12">
        <f t="shared" si="7"/>
        <v>0.6020214782059381</v>
      </c>
      <c r="O26" s="4">
        <v>10340000</v>
      </c>
      <c r="P26" s="11">
        <f t="shared" si="8"/>
        <v>-3328463.92</v>
      </c>
      <c r="Q26" s="12">
        <f t="shared" si="9"/>
        <v>0.75648588316279508</v>
      </c>
      <c r="R26" s="11">
        <f t="shared" si="10"/>
        <v>-5490000</v>
      </c>
      <c r="S26" s="12">
        <f t="shared" si="11"/>
        <v>0.65319014529374608</v>
      </c>
    </row>
    <row r="27" spans="1:19" ht="63">
      <c r="A27" s="5">
        <v>22</v>
      </c>
      <c r="B27" s="3" t="s">
        <v>17</v>
      </c>
      <c r="C27" s="4">
        <v>26542828.050000001</v>
      </c>
      <c r="D27" s="4">
        <v>26237860</v>
      </c>
      <c r="E27" s="4">
        <v>0</v>
      </c>
      <c r="F27" s="11">
        <f t="shared" si="0"/>
        <v>-26542828.050000001</v>
      </c>
      <c r="G27" s="12">
        <f t="shared" si="1"/>
        <v>0</v>
      </c>
      <c r="H27" s="11">
        <f t="shared" si="2"/>
        <v>-26237860</v>
      </c>
      <c r="I27" s="12">
        <f t="shared" si="3"/>
        <v>0</v>
      </c>
      <c r="J27" s="4">
        <v>0</v>
      </c>
      <c r="K27" s="11">
        <f t="shared" si="4"/>
        <v>-26542828.050000001</v>
      </c>
      <c r="L27" s="12">
        <f t="shared" si="5"/>
        <v>0</v>
      </c>
      <c r="M27" s="11">
        <f t="shared" si="6"/>
        <v>-26237860</v>
      </c>
      <c r="N27" s="12">
        <f t="shared" si="7"/>
        <v>0</v>
      </c>
      <c r="O27" s="4">
        <v>0</v>
      </c>
      <c r="P27" s="11">
        <f t="shared" si="8"/>
        <v>-26542828.050000001</v>
      </c>
      <c r="Q27" s="12">
        <f t="shared" si="9"/>
        <v>0</v>
      </c>
      <c r="R27" s="11">
        <f t="shared" si="10"/>
        <v>-26237860</v>
      </c>
      <c r="S27" s="12">
        <f t="shared" si="11"/>
        <v>0</v>
      </c>
    </row>
    <row r="28" spans="1:19" ht="46.5" customHeight="1">
      <c r="A28" s="5">
        <v>23</v>
      </c>
      <c r="B28" s="3" t="s">
        <v>12</v>
      </c>
      <c r="C28" s="4">
        <v>3097153</v>
      </c>
      <c r="D28" s="4">
        <v>2863266.97</v>
      </c>
      <c r="E28" s="4">
        <v>5236500</v>
      </c>
      <c r="F28" s="11">
        <f t="shared" si="0"/>
        <v>2139347</v>
      </c>
      <c r="G28" s="12">
        <f t="shared" si="1"/>
        <v>1.6907463079802645</v>
      </c>
      <c r="H28" s="11">
        <f t="shared" si="2"/>
        <v>2373233.0299999998</v>
      </c>
      <c r="I28" s="12">
        <f t="shared" si="3"/>
        <v>1.8288549600388817</v>
      </c>
      <c r="J28" s="4">
        <v>0</v>
      </c>
      <c r="K28" s="11">
        <f t="shared" si="4"/>
        <v>-3097153</v>
      </c>
      <c r="L28" s="12">
        <f t="shared" si="5"/>
        <v>0</v>
      </c>
      <c r="M28" s="11">
        <f t="shared" si="6"/>
        <v>-2863266.97</v>
      </c>
      <c r="N28" s="12">
        <f t="shared" si="7"/>
        <v>0</v>
      </c>
      <c r="O28" s="4">
        <v>0</v>
      </c>
      <c r="P28" s="11">
        <f t="shared" si="8"/>
        <v>-3097153</v>
      </c>
      <c r="Q28" s="12">
        <f t="shared" si="9"/>
        <v>0</v>
      </c>
      <c r="R28" s="11">
        <f t="shared" si="10"/>
        <v>-2863266.97</v>
      </c>
      <c r="S28" s="12">
        <f t="shared" si="11"/>
        <v>0</v>
      </c>
    </row>
    <row r="29" spans="1:19" ht="63">
      <c r="A29" s="5">
        <v>24</v>
      </c>
      <c r="B29" s="3" t="s">
        <v>31</v>
      </c>
      <c r="C29" s="4">
        <v>2427224.61</v>
      </c>
      <c r="D29" s="4">
        <v>2546596</v>
      </c>
      <c r="E29" s="4">
        <v>2408700</v>
      </c>
      <c r="F29" s="11">
        <f t="shared" si="0"/>
        <v>-18524.60999999987</v>
      </c>
      <c r="G29" s="12">
        <f t="shared" si="1"/>
        <v>0.99236798690830685</v>
      </c>
      <c r="H29" s="11">
        <f t="shared" si="2"/>
        <v>-137896</v>
      </c>
      <c r="I29" s="12">
        <f t="shared" si="3"/>
        <v>0.94585085345300157</v>
      </c>
      <c r="J29" s="4">
        <v>2408700</v>
      </c>
      <c r="K29" s="11">
        <f t="shared" si="4"/>
        <v>-18524.60999999987</v>
      </c>
      <c r="L29" s="12">
        <f t="shared" si="5"/>
        <v>0.99236798690830685</v>
      </c>
      <c r="M29" s="11">
        <f t="shared" si="6"/>
        <v>-137896</v>
      </c>
      <c r="N29" s="12">
        <f t="shared" si="7"/>
        <v>0.94585085345300157</v>
      </c>
      <c r="O29" s="4">
        <v>2408700</v>
      </c>
      <c r="P29" s="11">
        <f t="shared" si="8"/>
        <v>-18524.60999999987</v>
      </c>
      <c r="Q29" s="12">
        <f t="shared" si="9"/>
        <v>0.99236798690830685</v>
      </c>
      <c r="R29" s="11">
        <f t="shared" si="10"/>
        <v>-137896</v>
      </c>
      <c r="S29" s="12">
        <f t="shared" si="11"/>
        <v>0.94585085345300157</v>
      </c>
    </row>
    <row r="30" spans="1:19" ht="63">
      <c r="A30" s="5">
        <v>25</v>
      </c>
      <c r="B30" s="3" t="s">
        <v>18</v>
      </c>
      <c r="C30" s="4">
        <v>440000</v>
      </c>
      <c r="D30" s="4">
        <v>467980</v>
      </c>
      <c r="E30" s="4">
        <v>507080</v>
      </c>
      <c r="F30" s="11">
        <f t="shared" si="0"/>
        <v>67080</v>
      </c>
      <c r="G30" s="12">
        <f t="shared" si="1"/>
        <v>1.1524545454545454</v>
      </c>
      <c r="H30" s="11">
        <f t="shared" si="2"/>
        <v>39100</v>
      </c>
      <c r="I30" s="12">
        <f t="shared" si="3"/>
        <v>1.0835505790845763</v>
      </c>
      <c r="J30" s="4">
        <v>520080</v>
      </c>
      <c r="K30" s="11">
        <f t="shared" si="4"/>
        <v>80080</v>
      </c>
      <c r="L30" s="12">
        <f t="shared" si="5"/>
        <v>1.1819999999999999</v>
      </c>
      <c r="M30" s="11">
        <f t="shared" si="6"/>
        <v>52100</v>
      </c>
      <c r="N30" s="12">
        <f t="shared" si="7"/>
        <v>1.1113295439976068</v>
      </c>
      <c r="O30" s="4">
        <v>533080</v>
      </c>
      <c r="P30" s="11">
        <f t="shared" si="8"/>
        <v>93080</v>
      </c>
      <c r="Q30" s="12">
        <f t="shared" si="9"/>
        <v>1.2115454545454545</v>
      </c>
      <c r="R30" s="11">
        <f t="shared" si="10"/>
        <v>65100</v>
      </c>
      <c r="S30" s="12">
        <f t="shared" si="11"/>
        <v>1.1391085089106372</v>
      </c>
    </row>
    <row r="31" spans="1:19" ht="76.5" customHeight="1">
      <c r="A31" s="5">
        <v>26</v>
      </c>
      <c r="B31" s="3" t="s">
        <v>32</v>
      </c>
      <c r="C31" s="4">
        <v>7645108.4000000004</v>
      </c>
      <c r="D31" s="4">
        <v>10179250</v>
      </c>
      <c r="E31" s="4">
        <v>3899950</v>
      </c>
      <c r="F31" s="11">
        <f t="shared" si="0"/>
        <v>-3745158.4000000004</v>
      </c>
      <c r="G31" s="12">
        <f t="shared" si="1"/>
        <v>0.51012357130214137</v>
      </c>
      <c r="H31" s="11">
        <f t="shared" si="2"/>
        <v>-6279300</v>
      </c>
      <c r="I31" s="12">
        <f t="shared" si="3"/>
        <v>0.38312744062676524</v>
      </c>
      <c r="J31" s="4">
        <v>3899950</v>
      </c>
      <c r="K31" s="11">
        <f t="shared" si="4"/>
        <v>-3745158.4000000004</v>
      </c>
      <c r="L31" s="12">
        <f t="shared" si="5"/>
        <v>0.51012357130214137</v>
      </c>
      <c r="M31" s="11">
        <f t="shared" si="6"/>
        <v>-6279300</v>
      </c>
      <c r="N31" s="12">
        <f t="shared" si="7"/>
        <v>0.38312744062676524</v>
      </c>
      <c r="O31" s="4">
        <v>3899950</v>
      </c>
      <c r="P31" s="11">
        <f t="shared" si="8"/>
        <v>-3745158.4000000004</v>
      </c>
      <c r="Q31" s="12">
        <f t="shared" si="9"/>
        <v>0.51012357130214137</v>
      </c>
      <c r="R31" s="11">
        <f t="shared" si="10"/>
        <v>-6279300</v>
      </c>
      <c r="S31" s="12">
        <f t="shared" si="11"/>
        <v>0.38312744062676524</v>
      </c>
    </row>
    <row r="32" spans="1:19" ht="94.5">
      <c r="A32" s="5">
        <v>27</v>
      </c>
      <c r="B32" s="3" t="s">
        <v>33</v>
      </c>
      <c r="C32" s="4">
        <v>1906683.42</v>
      </c>
      <c r="D32" s="4">
        <v>2300000</v>
      </c>
      <c r="E32" s="4">
        <v>2300000</v>
      </c>
      <c r="F32" s="11">
        <f t="shared" si="0"/>
        <v>393316.58000000007</v>
      </c>
      <c r="G32" s="12">
        <f t="shared" si="1"/>
        <v>1.2062831070299023</v>
      </c>
      <c r="H32" s="11">
        <f t="shared" si="2"/>
        <v>0</v>
      </c>
      <c r="I32" s="12">
        <f t="shared" si="3"/>
        <v>1</v>
      </c>
      <c r="J32" s="4">
        <v>2300000</v>
      </c>
      <c r="K32" s="11">
        <f t="shared" si="4"/>
        <v>393316.58000000007</v>
      </c>
      <c r="L32" s="12">
        <f t="shared" si="5"/>
        <v>1.2062831070299023</v>
      </c>
      <c r="M32" s="11">
        <f t="shared" si="6"/>
        <v>0</v>
      </c>
      <c r="N32" s="12">
        <f t="shared" si="7"/>
        <v>1</v>
      </c>
      <c r="O32" s="4">
        <v>2300000</v>
      </c>
      <c r="P32" s="11">
        <f t="shared" si="8"/>
        <v>393316.58000000007</v>
      </c>
      <c r="Q32" s="12">
        <f t="shared" si="9"/>
        <v>1.2062831070299023</v>
      </c>
      <c r="R32" s="11">
        <f t="shared" si="10"/>
        <v>0</v>
      </c>
      <c r="S32" s="12">
        <f t="shared" si="11"/>
        <v>1</v>
      </c>
    </row>
    <row r="33" spans="1:19" ht="63">
      <c r="A33" s="5">
        <v>28</v>
      </c>
      <c r="B33" s="3" t="s">
        <v>34</v>
      </c>
      <c r="C33" s="4">
        <v>17291541.170000002</v>
      </c>
      <c r="D33" s="4">
        <v>21577948.600000001</v>
      </c>
      <c r="E33" s="4">
        <v>20885000</v>
      </c>
      <c r="F33" s="11">
        <f t="shared" si="0"/>
        <v>3593458.8299999982</v>
      </c>
      <c r="G33" s="12">
        <f t="shared" si="1"/>
        <v>1.2078159948075928</v>
      </c>
      <c r="H33" s="11">
        <f t="shared" si="2"/>
        <v>-692948.60000000149</v>
      </c>
      <c r="I33" s="12">
        <f t="shared" si="3"/>
        <v>0.96788626144007028</v>
      </c>
      <c r="J33" s="4">
        <v>20885000</v>
      </c>
      <c r="K33" s="11">
        <f t="shared" si="4"/>
        <v>3593458.8299999982</v>
      </c>
      <c r="L33" s="12">
        <f t="shared" si="5"/>
        <v>1.2078159948075928</v>
      </c>
      <c r="M33" s="11">
        <f t="shared" si="6"/>
        <v>-692948.60000000149</v>
      </c>
      <c r="N33" s="12">
        <f t="shared" si="7"/>
        <v>0.96788626144007028</v>
      </c>
      <c r="O33" s="4">
        <v>20885000</v>
      </c>
      <c r="P33" s="11">
        <f t="shared" si="8"/>
        <v>3593458.8299999982</v>
      </c>
      <c r="Q33" s="12">
        <f t="shared" si="9"/>
        <v>1.2078159948075928</v>
      </c>
      <c r="R33" s="11">
        <f t="shared" si="10"/>
        <v>-692948.60000000149</v>
      </c>
      <c r="S33" s="12">
        <f t="shared" si="11"/>
        <v>0.96788626144007028</v>
      </c>
    </row>
    <row r="34" spans="1:19" ht="94.5">
      <c r="A34" s="5">
        <v>29</v>
      </c>
      <c r="B34" s="3" t="s">
        <v>35</v>
      </c>
      <c r="C34" s="4">
        <v>1071759.58</v>
      </c>
      <c r="D34" s="4">
        <v>2619894.46</v>
      </c>
      <c r="E34" s="4">
        <v>3076320</v>
      </c>
      <c r="F34" s="11">
        <f t="shared" si="0"/>
        <v>2004560.42</v>
      </c>
      <c r="G34" s="12">
        <f t="shared" si="1"/>
        <v>2.870345231716986</v>
      </c>
      <c r="H34" s="11">
        <f t="shared" si="2"/>
        <v>456425.54000000004</v>
      </c>
      <c r="I34" s="12">
        <f t="shared" si="3"/>
        <v>1.1742152391894443</v>
      </c>
      <c r="J34" s="4">
        <v>3076320</v>
      </c>
      <c r="K34" s="11">
        <f t="shared" si="4"/>
        <v>2004560.42</v>
      </c>
      <c r="L34" s="12">
        <f t="shared" si="5"/>
        <v>2.870345231716986</v>
      </c>
      <c r="M34" s="11">
        <f t="shared" si="6"/>
        <v>456425.54000000004</v>
      </c>
      <c r="N34" s="12">
        <f t="shared" si="7"/>
        <v>1.1742152391894443</v>
      </c>
      <c r="O34" s="4">
        <v>3076320</v>
      </c>
      <c r="P34" s="11">
        <f t="shared" si="8"/>
        <v>2004560.42</v>
      </c>
      <c r="Q34" s="12">
        <f t="shared" si="9"/>
        <v>2.870345231716986</v>
      </c>
      <c r="R34" s="11">
        <f t="shared" si="10"/>
        <v>456425.54000000004</v>
      </c>
      <c r="S34" s="12">
        <f t="shared" si="11"/>
        <v>1.1742152391894443</v>
      </c>
    </row>
    <row r="35" spans="1:19" ht="63">
      <c r="A35" s="5">
        <v>30</v>
      </c>
      <c r="B35" s="3" t="s">
        <v>36</v>
      </c>
      <c r="C35" s="4">
        <v>1852913.94</v>
      </c>
      <c r="D35" s="4">
        <v>6711053.7599999998</v>
      </c>
      <c r="E35" s="4">
        <v>14828552.199999999</v>
      </c>
      <c r="F35" s="11">
        <f t="shared" si="0"/>
        <v>12975638.26</v>
      </c>
      <c r="G35" s="12">
        <f t="shared" si="1"/>
        <v>8.0028283450660425</v>
      </c>
      <c r="H35" s="11">
        <f t="shared" si="2"/>
        <v>8117498.4399999995</v>
      </c>
      <c r="I35" s="12">
        <f t="shared" si="3"/>
        <v>2.2095713624561992</v>
      </c>
      <c r="J35" s="4">
        <v>54257474.689999998</v>
      </c>
      <c r="K35" s="11">
        <f t="shared" si="4"/>
        <v>52404560.75</v>
      </c>
      <c r="L35" s="12">
        <f t="shared" si="5"/>
        <v>29.282242158532199</v>
      </c>
      <c r="M35" s="11">
        <f t="shared" si="6"/>
        <v>47546420.93</v>
      </c>
      <c r="N35" s="12">
        <f t="shared" si="7"/>
        <v>8.084792140005149</v>
      </c>
      <c r="O35" s="4">
        <v>52916854.689999998</v>
      </c>
      <c r="P35" s="11">
        <f t="shared" si="8"/>
        <v>51063940.75</v>
      </c>
      <c r="Q35" s="12">
        <f t="shared" si="9"/>
        <v>28.558722317130389</v>
      </c>
      <c r="R35" s="11">
        <f t="shared" si="10"/>
        <v>46205800.93</v>
      </c>
      <c r="S35" s="12">
        <f t="shared" si="11"/>
        <v>7.8850291746135559</v>
      </c>
    </row>
    <row r="36" spans="1:19" ht="63">
      <c r="A36" s="5">
        <v>31</v>
      </c>
      <c r="B36" s="3" t="s">
        <v>37</v>
      </c>
      <c r="C36" s="4">
        <v>0</v>
      </c>
      <c r="D36" s="4">
        <v>0</v>
      </c>
      <c r="E36" s="4">
        <v>521317818.99000001</v>
      </c>
      <c r="F36" s="11">
        <f t="shared" si="0"/>
        <v>521317818.99000001</v>
      </c>
      <c r="G36" s="12"/>
      <c r="H36" s="11">
        <f t="shared" si="2"/>
        <v>521317818.99000001</v>
      </c>
      <c r="I36" s="12"/>
      <c r="J36" s="4">
        <v>1500000</v>
      </c>
      <c r="K36" s="11">
        <f t="shared" si="4"/>
        <v>1500000</v>
      </c>
      <c r="L36" s="12"/>
      <c r="M36" s="11">
        <f t="shared" si="6"/>
        <v>1500000</v>
      </c>
      <c r="N36" s="12"/>
      <c r="O36" s="4">
        <v>1500000</v>
      </c>
      <c r="P36" s="11">
        <f t="shared" si="8"/>
        <v>1500000</v>
      </c>
      <c r="Q36" s="12"/>
      <c r="R36" s="11">
        <f t="shared" si="10"/>
        <v>1500000</v>
      </c>
      <c r="S36" s="12"/>
    </row>
    <row r="37" spans="1:19" ht="94.5">
      <c r="A37" s="5">
        <v>32</v>
      </c>
      <c r="B37" s="3" t="s">
        <v>38</v>
      </c>
      <c r="C37" s="4">
        <v>0</v>
      </c>
      <c r="D37" s="4">
        <v>0</v>
      </c>
      <c r="E37" s="4">
        <v>1345677.83</v>
      </c>
      <c r="F37" s="11">
        <f t="shared" si="0"/>
        <v>1345677.83</v>
      </c>
      <c r="G37" s="12"/>
      <c r="H37" s="11">
        <f t="shared" si="2"/>
        <v>1345677.83</v>
      </c>
      <c r="I37" s="12"/>
      <c r="J37" s="4">
        <v>0</v>
      </c>
      <c r="K37" s="11">
        <f t="shared" si="4"/>
        <v>0</v>
      </c>
      <c r="L37" s="12"/>
      <c r="M37" s="11">
        <f t="shared" si="6"/>
        <v>0</v>
      </c>
      <c r="N37" s="12"/>
      <c r="O37" s="4">
        <v>0</v>
      </c>
      <c r="P37" s="11">
        <f t="shared" si="8"/>
        <v>0</v>
      </c>
      <c r="Q37" s="12"/>
      <c r="R37" s="11">
        <f t="shared" si="10"/>
        <v>0</v>
      </c>
      <c r="S37" s="12"/>
    </row>
    <row r="38" spans="1:19" ht="51" customHeight="1">
      <c r="A38" s="5">
        <v>33</v>
      </c>
      <c r="B38" s="3" t="s">
        <v>39</v>
      </c>
      <c r="C38" s="4">
        <v>0</v>
      </c>
      <c r="D38" s="4">
        <v>0</v>
      </c>
      <c r="E38" s="4">
        <v>2133000</v>
      </c>
      <c r="F38" s="11">
        <f t="shared" si="0"/>
        <v>2133000</v>
      </c>
      <c r="G38" s="12"/>
      <c r="H38" s="11">
        <f t="shared" si="2"/>
        <v>2133000</v>
      </c>
      <c r="I38" s="12"/>
      <c r="J38" s="4">
        <v>2133000</v>
      </c>
      <c r="K38" s="11">
        <f t="shared" si="4"/>
        <v>2133000</v>
      </c>
      <c r="L38" s="12"/>
      <c r="M38" s="11">
        <f t="shared" si="6"/>
        <v>2133000</v>
      </c>
      <c r="N38" s="12"/>
      <c r="O38" s="4">
        <v>2133000</v>
      </c>
      <c r="P38" s="11">
        <f t="shared" si="8"/>
        <v>2133000</v>
      </c>
      <c r="Q38" s="12"/>
      <c r="R38" s="11">
        <f t="shared" si="10"/>
        <v>2133000</v>
      </c>
      <c r="S38" s="12"/>
    </row>
    <row r="39" spans="1:19" ht="51" customHeight="1">
      <c r="A39" s="23" t="s">
        <v>45</v>
      </c>
      <c r="B39" s="24"/>
      <c r="C39" s="22">
        <v>1015369774.0599999</v>
      </c>
      <c r="D39" s="4">
        <v>1028126413.65</v>
      </c>
      <c r="E39" s="19">
        <v>1075151074.3499999</v>
      </c>
      <c r="F39" s="11">
        <f t="shared" si="0"/>
        <v>59781300.289999962</v>
      </c>
      <c r="G39" s="12">
        <f>F39/C39</f>
        <v>5.8876383576952317E-2</v>
      </c>
      <c r="H39" s="11">
        <f>E39-D39</f>
        <v>47024660.699999928</v>
      </c>
      <c r="I39" s="12">
        <f>H39/D39</f>
        <v>4.5738208916406953E-2</v>
      </c>
      <c r="J39" s="20">
        <v>977387288.78999996</v>
      </c>
      <c r="K39" s="11">
        <f>J39-C39</f>
        <v>-37982485.269999981</v>
      </c>
      <c r="L39" s="21">
        <f>J39/C39</f>
        <v>0.96259246016539834</v>
      </c>
      <c r="M39" s="11">
        <f>J39-D39</f>
        <v>-50739124.860000014</v>
      </c>
      <c r="N39" s="21">
        <f>J39/D39</f>
        <v>0.95064894337276229</v>
      </c>
      <c r="O39" s="22">
        <v>981110195.47000003</v>
      </c>
      <c r="P39" s="11">
        <f>O39-C39</f>
        <v>-34259578.589999914</v>
      </c>
      <c r="Q39" s="12">
        <f>O39/C39</f>
        <v>0.96625901276043358</v>
      </c>
      <c r="R39" s="11">
        <f>O39-D39</f>
        <v>-47016218.179999948</v>
      </c>
      <c r="S39" s="12">
        <f>O39/D39</f>
        <v>0.9542700026419072</v>
      </c>
    </row>
    <row r="40" spans="1:19" s="18" customFormat="1" ht="18.75">
      <c r="A40" s="13" t="s">
        <v>6</v>
      </c>
      <c r="B40" s="14"/>
      <c r="C40" s="15">
        <f>SUM(C6:C39)</f>
        <v>7499407534.7199993</v>
      </c>
      <c r="D40" s="15">
        <f>SUM(D6:D39)</f>
        <v>11133238644.919998</v>
      </c>
      <c r="E40" s="15">
        <f>SUM(E6:E39)</f>
        <v>7221939970.8499985</v>
      </c>
      <c r="F40" s="16">
        <f t="shared" si="0"/>
        <v>-277467563.87000084</v>
      </c>
      <c r="G40" s="17">
        <f t="shared" si="1"/>
        <v>0.9630014020993779</v>
      </c>
      <c r="H40" s="16">
        <f t="shared" si="2"/>
        <v>-3911298674.0699997</v>
      </c>
      <c r="I40" s="17">
        <f t="shared" si="3"/>
        <v>0.6486827599034094</v>
      </c>
      <c r="J40" s="15">
        <f>SUM(J6:J39)</f>
        <v>6522159861.6099997</v>
      </c>
      <c r="K40" s="16">
        <f>J40-C40</f>
        <v>-977247673.10999966</v>
      </c>
      <c r="L40" s="17">
        <f t="shared" si="5"/>
        <v>0.86969001636654131</v>
      </c>
      <c r="M40" s="16">
        <f t="shared" si="6"/>
        <v>-4611078783.3099985</v>
      </c>
      <c r="N40" s="17">
        <f t="shared" si="7"/>
        <v>0.58582772449470533</v>
      </c>
      <c r="O40" s="15">
        <f>SUM(O6:O39)</f>
        <v>6734912976.5599995</v>
      </c>
      <c r="P40" s="16">
        <f t="shared" si="8"/>
        <v>-764494558.15999985</v>
      </c>
      <c r="Q40" s="17">
        <f t="shared" si="9"/>
        <v>0.89805933940506366</v>
      </c>
      <c r="R40" s="16">
        <f t="shared" si="10"/>
        <v>-4398325668.3599987</v>
      </c>
      <c r="S40" s="17">
        <f t="shared" si="11"/>
        <v>0.60493744824495277</v>
      </c>
    </row>
    <row r="43" spans="1:19">
      <c r="C43" s="9"/>
    </row>
    <row r="44" spans="1:19">
      <c r="C44" s="9"/>
    </row>
  </sheetData>
  <mergeCells count="13">
    <mergeCell ref="A39:B39"/>
    <mergeCell ref="B1:S2"/>
    <mergeCell ref="P4:Q4"/>
    <mergeCell ref="R4:S4"/>
    <mergeCell ref="A4:A5"/>
    <mergeCell ref="B4:B5"/>
    <mergeCell ref="C4:C5"/>
    <mergeCell ref="D4:D5"/>
    <mergeCell ref="E4:E5"/>
    <mergeCell ref="F4:G4"/>
    <mergeCell ref="H4:I4"/>
    <mergeCell ref="K4:L4"/>
    <mergeCell ref="M4:N4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215d</dc:creator>
  <cp:lastModifiedBy>204b</cp:lastModifiedBy>
  <cp:lastPrinted>2022-11-09T04:54:58Z</cp:lastPrinted>
  <dcterms:created xsi:type="dcterms:W3CDTF">2021-11-23T07:04:21Z</dcterms:created>
  <dcterms:modified xsi:type="dcterms:W3CDTF">2022-11-25T00:46:23Z</dcterms:modified>
</cp:coreProperties>
</file>