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S7" i="1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54"/>
  <c r="S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4"/>
  <c r="R6"/>
  <c r="Q7"/>
  <c r="Q8"/>
  <c r="Q9"/>
  <c r="Q10"/>
  <c r="Q11"/>
  <c r="Q13"/>
  <c r="Q14"/>
  <c r="Q15"/>
  <c r="Q16"/>
  <c r="Q17"/>
  <c r="Q18"/>
  <c r="Q19"/>
  <c r="Q20"/>
  <c r="Q21"/>
  <c r="Q22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4"/>
  <c r="Q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4"/>
  <c r="P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54"/>
  <c r="N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54"/>
  <c r="M6"/>
  <c r="L7"/>
  <c r="L8"/>
  <c r="L9"/>
  <c r="L10"/>
  <c r="L11"/>
  <c r="L13"/>
  <c r="L14"/>
  <c r="L15"/>
  <c r="L16"/>
  <c r="L17"/>
  <c r="L18"/>
  <c r="L19"/>
  <c r="L20"/>
  <c r="L21"/>
  <c r="L22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54"/>
  <c r="L6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54"/>
  <c r="H5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1"/>
  <c r="H52"/>
  <c r="H53"/>
  <c r="H6"/>
  <c r="G7" l="1"/>
  <c r="G8"/>
  <c r="G9"/>
  <c r="G10"/>
  <c r="G11"/>
  <c r="G13"/>
  <c r="G14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4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2"/>
  <c r="F53"/>
  <c r="F54"/>
  <c r="F6"/>
</calcChain>
</file>

<file path=xl/sharedStrings.xml><?xml version="1.0" encoding="utf-8"?>
<sst xmlns="http://schemas.openxmlformats.org/spreadsheetml/2006/main" count="79" uniqueCount="64">
  <si>
    <t>Наименование раздела</t>
  </si>
  <si>
    <t>План на 2023 год</t>
  </si>
  <si>
    <t>План на 2024 год</t>
  </si>
  <si>
    <t>План на 2025 год</t>
  </si>
  <si>
    <t>Ожидаемое исполнение 2022 года</t>
  </si>
  <si>
    <t>Фактическое исполнение 2021 года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</si>
  <si>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</si>
  <si>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</si>
  <si>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</si>
  <si>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</si>
  <si>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</si>
  <si>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</si>
  <si>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</si>
  <si>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</si>
  <si>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</si>
  <si>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</si>
  <si>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</si>
  <si>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</si>
  <si>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</si>
  <si>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</si>
  <si>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</si>
  <si>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</si>
  <si>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</si>
  <si>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</si>
  <si>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</si>
  <si>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</si>
  <si>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</si>
  <si>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</si>
  <si>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</si>
  <si>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</si>
  <si>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</si>
  <si>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</si>
  <si>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</si>
  <si>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</si>
  <si>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</si>
  <si>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</si>
  <si>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</si>
  <si>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</si>
  <si>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</si>
  <si>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</si>
  <si>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</si>
  <si>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</si>
  <si>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</si>
  <si>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</si>
  <si>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</si>
  <si>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</si>
  <si>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</si>
  <si>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</si>
  <si>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</si>
  <si>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</si>
  <si>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-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</si>
  <si>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</si>
  <si>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</si>
  <si>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</si>
  <si>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</si>
  <si>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</si>
  <si>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в том числе условно утвержденные расходы</t>
  </si>
  <si>
    <t>72 780 192,63</t>
  </si>
  <si>
    <t>142 982 197,11</t>
  </si>
  <si>
    <t>ОТКЛОНЕНИЯ ОТ ИСПОЛНЕНИЯ 2021 г.</t>
  </si>
  <si>
    <t>руб.</t>
  </si>
  <si>
    <t>%</t>
  </si>
  <si>
    <t>ОТКЛОНЕНИЯ ОТ ОЖИДАЕМОГО ИСПОЛНЕНИЯ 2022 г.</t>
  </si>
  <si>
    <t>Сведения о расходах бюджета по разделам и подразделам классификации расходов на 2023 год и на плановый период 2024-2025 годы в сравнении с ожидаемым исполнением за текущий 2022 год и отчетом за отчетный 2021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</si>
</sst>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>
      <alignment vertical="top" wrapText="1"/>
    </xf>
  </cellStyleXfs>
  <cellXfs count="28">
    <xf numFmtId="0" fontId="0" fillId="0" borderId="0" xfId="0"/>
    <xf numFmtId="10" fontId="0" fillId="0" borderId="0" xfId="0" applyNumberFormat="1"/>
    <xf numFmtId="0" fontId="6" fillId="0" borderId="1" xfId="0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43" fontId="2" fillId="0" borderId="0" xfId="1" applyFont="1"/>
    <xf numFmtId="43" fontId="4" fillId="0" borderId="1" xfId="1" applyFont="1" applyBorder="1" applyAlignment="1">
      <alignment vertical="center" wrapText="1"/>
    </xf>
    <xf numFmtId="0" fontId="2" fillId="0" borderId="0" xfId="0" applyFont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tabSelected="1" workbookViewId="0">
      <selection activeCell="C1" sqref="C1:M2"/>
    </sheetView>
  </sheetViews>
  <sheetFormatPr defaultRowHeight="15"/>
  <cols>
    <col min="2" max="2" width="33.28515625" customWidth="1"/>
    <col min="3" max="3" width="22.42578125" customWidth="1"/>
    <col min="4" max="4" width="17.85546875" customWidth="1"/>
    <col min="5" max="5" width="19.140625" style="20" customWidth="1"/>
    <col min="6" max="6" width="19.7109375" customWidth="1"/>
    <col min="7" max="7" width="10.85546875" style="1" customWidth="1"/>
    <col min="8" max="8" width="21.140625" style="1" customWidth="1"/>
    <col min="9" max="9" width="10.28515625" style="1" customWidth="1"/>
    <col min="10" max="10" width="20.140625" style="22" customWidth="1"/>
    <col min="11" max="11" width="17.7109375" customWidth="1"/>
    <col min="12" max="12" width="12.28515625" style="1" customWidth="1"/>
    <col min="13" max="13" width="20.42578125" customWidth="1"/>
    <col min="14" max="14" width="9.7109375" style="1" customWidth="1"/>
    <col min="15" max="15" width="20.28515625" style="22" customWidth="1"/>
    <col min="16" max="16" width="21.28515625" customWidth="1"/>
    <col min="17" max="17" width="11.7109375" customWidth="1"/>
    <col min="18" max="18" width="21.85546875" customWidth="1"/>
    <col min="19" max="19" width="13.28515625" customWidth="1"/>
  </cols>
  <sheetData>
    <row r="1" spans="2:19" ht="24.75" customHeight="1">
      <c r="C1" s="26" t="s">
        <v>63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9" ht="54.75" customHeight="1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2:19" ht="67.5" customHeight="1">
      <c r="B4" s="24" t="s">
        <v>0</v>
      </c>
      <c r="C4" s="24" t="s">
        <v>5</v>
      </c>
      <c r="D4" s="24" t="s">
        <v>4</v>
      </c>
      <c r="E4" s="27" t="s">
        <v>1</v>
      </c>
      <c r="F4" s="24" t="s">
        <v>59</v>
      </c>
      <c r="G4" s="24"/>
      <c r="H4" s="25" t="s">
        <v>62</v>
      </c>
      <c r="I4" s="25"/>
      <c r="J4" s="24" t="s">
        <v>2</v>
      </c>
      <c r="K4" s="24" t="s">
        <v>59</v>
      </c>
      <c r="L4" s="24"/>
      <c r="M4" s="25" t="s">
        <v>62</v>
      </c>
      <c r="N4" s="25"/>
      <c r="O4" s="24" t="s">
        <v>3</v>
      </c>
      <c r="P4" s="24" t="s">
        <v>59</v>
      </c>
      <c r="Q4" s="24"/>
      <c r="R4" s="25" t="s">
        <v>62</v>
      </c>
      <c r="S4" s="25"/>
    </row>
    <row r="5" spans="2:19" ht="20.25" customHeight="1">
      <c r="B5" s="24"/>
      <c r="C5" s="24"/>
      <c r="D5" s="24"/>
      <c r="E5" s="27"/>
      <c r="F5" s="2" t="s">
        <v>60</v>
      </c>
      <c r="G5" s="3" t="s">
        <v>61</v>
      </c>
      <c r="H5" s="4" t="s">
        <v>60</v>
      </c>
      <c r="I5" s="4" t="s">
        <v>61</v>
      </c>
      <c r="J5" s="24"/>
      <c r="K5" s="2" t="s">
        <v>60</v>
      </c>
      <c r="L5" s="3" t="s">
        <v>61</v>
      </c>
      <c r="M5" s="4" t="s">
        <v>60</v>
      </c>
      <c r="N5" s="5" t="s">
        <v>61</v>
      </c>
      <c r="O5" s="24"/>
      <c r="P5" s="2" t="s">
        <v>60</v>
      </c>
      <c r="Q5" s="3" t="s">
        <v>61</v>
      </c>
      <c r="R5" s="4" t="s">
        <v>60</v>
      </c>
      <c r="S5" s="5" t="s">
        <v>61</v>
      </c>
    </row>
    <row r="6" spans="2:19" ht="31.5">
      <c r="B6" s="6" t="s">
        <v>6</v>
      </c>
      <c r="C6" s="7">
        <v>550163773.17999995</v>
      </c>
      <c r="D6" s="8">
        <v>784908903.71000004</v>
      </c>
      <c r="E6" s="18">
        <v>718140855.24000001</v>
      </c>
      <c r="F6" s="9">
        <f>E6-C6</f>
        <v>167977082.06000006</v>
      </c>
      <c r="G6" s="3">
        <f>E6/C6</f>
        <v>1.305321960930063</v>
      </c>
      <c r="H6" s="10">
        <f>E6-D6</f>
        <v>-66768048.470000029</v>
      </c>
      <c r="I6" s="3">
        <f t="shared" ref="I6:I48" si="0">E6/D6</f>
        <v>0.91493528974584193</v>
      </c>
      <c r="J6" s="18">
        <v>627728865.07000005</v>
      </c>
      <c r="K6" s="9">
        <f>J6-C6</f>
        <v>77565091.890000105</v>
      </c>
      <c r="L6" s="3">
        <f>J6/C6</f>
        <v>1.1409854586420083</v>
      </c>
      <c r="M6" s="10">
        <f>J6-D6</f>
        <v>-157180038.63999999</v>
      </c>
      <c r="N6" s="3">
        <f>J6/D6</f>
        <v>0.7997474128563673</v>
      </c>
      <c r="O6" s="18">
        <v>629713791.26999998</v>
      </c>
      <c r="P6" s="11">
        <f>O6-C6</f>
        <v>79550018.090000033</v>
      </c>
      <c r="Q6" s="12">
        <f>O6/C6</f>
        <v>1.1445933410522346</v>
      </c>
      <c r="R6" s="11">
        <f>O6-D6</f>
        <v>-155195112.44000006</v>
      </c>
      <c r="S6" s="12">
        <f>O6/D6</f>
        <v>0.80227627472889529</v>
      </c>
    </row>
    <row r="7" spans="2:19" ht="63">
      <c r="B7" s="6" t="s">
        <v>7</v>
      </c>
      <c r="C7" s="7">
        <v>3645044.05</v>
      </c>
      <c r="D7" s="8">
        <v>4204769.9400000004</v>
      </c>
      <c r="E7" s="18">
        <v>4435351.54</v>
      </c>
      <c r="F7" s="9">
        <f t="shared" ref="F7:F54" si="1">E7-C7</f>
        <v>790307.49000000022</v>
      </c>
      <c r="G7" s="3">
        <f t="shared" ref="G7:G54" si="2">E7/C7</f>
        <v>1.2168169929249553</v>
      </c>
      <c r="H7" s="10">
        <f t="shared" ref="H7:H54" si="3">E7-D7</f>
        <v>230581.59999999963</v>
      </c>
      <c r="I7" s="3">
        <f t="shared" si="0"/>
        <v>1.0548381013207109</v>
      </c>
      <c r="J7" s="18">
        <v>4435351.54</v>
      </c>
      <c r="K7" s="9">
        <f t="shared" ref="K7:K54" si="4">J7-C7</f>
        <v>790307.49000000022</v>
      </c>
      <c r="L7" s="3">
        <f t="shared" ref="L7:L54" si="5">J7/C7</f>
        <v>1.2168169929249553</v>
      </c>
      <c r="M7" s="10">
        <f t="shared" ref="M7:M54" si="6">J7-D7</f>
        <v>230581.59999999963</v>
      </c>
      <c r="N7" s="3">
        <f t="shared" ref="N7:N54" si="7">J7/D7</f>
        <v>1.0548381013207109</v>
      </c>
      <c r="O7" s="18">
        <v>4435351.54</v>
      </c>
      <c r="P7" s="11">
        <f t="shared" ref="P7:P54" si="8">O7-C7</f>
        <v>790307.49000000022</v>
      </c>
      <c r="Q7" s="12">
        <f t="shared" ref="Q7:Q54" si="9">O7/C7</f>
        <v>1.2168169929249553</v>
      </c>
      <c r="R7" s="11">
        <f t="shared" ref="R7:R54" si="10">O7-D7</f>
        <v>230581.59999999963</v>
      </c>
      <c r="S7" s="12">
        <f t="shared" ref="S7:S54" si="11">O7/D7</f>
        <v>1.0548381013207109</v>
      </c>
    </row>
    <row r="8" spans="2:19" ht="94.5">
      <c r="B8" s="6" t="s">
        <v>8</v>
      </c>
      <c r="C8" s="7">
        <v>27788264.300000001</v>
      </c>
      <c r="D8" s="8">
        <v>30200615</v>
      </c>
      <c r="E8" s="18">
        <v>31130313.129999999</v>
      </c>
      <c r="F8" s="9">
        <f t="shared" si="1"/>
        <v>3342048.8299999982</v>
      </c>
      <c r="G8" s="3">
        <f t="shared" si="2"/>
        <v>1.1202683547960928</v>
      </c>
      <c r="H8" s="10">
        <f t="shared" si="3"/>
        <v>929698.12999999896</v>
      </c>
      <c r="I8" s="3">
        <f t="shared" si="0"/>
        <v>1.0307840793970586</v>
      </c>
      <c r="J8" s="18">
        <v>31249753.149999999</v>
      </c>
      <c r="K8" s="9">
        <f t="shared" si="4"/>
        <v>3461488.8499999978</v>
      </c>
      <c r="L8" s="3">
        <f t="shared" si="5"/>
        <v>1.1245665728751542</v>
      </c>
      <c r="M8" s="10">
        <f t="shared" si="6"/>
        <v>1049138.1499999985</v>
      </c>
      <c r="N8" s="3">
        <f t="shared" si="7"/>
        <v>1.0347389664084654</v>
      </c>
      <c r="O8" s="18">
        <v>31355563.16</v>
      </c>
      <c r="P8" s="11">
        <f t="shared" si="8"/>
        <v>3567298.8599999994</v>
      </c>
      <c r="Q8" s="12">
        <f t="shared" si="9"/>
        <v>1.1283742957634098</v>
      </c>
      <c r="R8" s="11">
        <f t="shared" si="10"/>
        <v>1154948.1600000001</v>
      </c>
      <c r="S8" s="12">
        <f t="shared" si="11"/>
        <v>1.0382425377761346</v>
      </c>
    </row>
    <row r="9" spans="2:19" ht="126">
      <c r="B9" s="6" t="s">
        <v>9</v>
      </c>
      <c r="C9" s="7">
        <v>111745777.18000001</v>
      </c>
      <c r="D9" s="8">
        <v>100512171.09999999</v>
      </c>
      <c r="E9" s="18">
        <v>99366789.219999999</v>
      </c>
      <c r="F9" s="9">
        <f t="shared" si="1"/>
        <v>-12378987.960000008</v>
      </c>
      <c r="G9" s="3">
        <f t="shared" si="2"/>
        <v>0.88922187242870088</v>
      </c>
      <c r="H9" s="10">
        <f t="shared" si="3"/>
        <v>-1145381.8799999952</v>
      </c>
      <c r="I9" s="3">
        <f t="shared" si="0"/>
        <v>0.98860454542504661</v>
      </c>
      <c r="J9" s="18">
        <v>99366789.219999999</v>
      </c>
      <c r="K9" s="9">
        <f t="shared" si="4"/>
        <v>-12378987.960000008</v>
      </c>
      <c r="L9" s="3">
        <f t="shared" si="5"/>
        <v>0.88922187242870088</v>
      </c>
      <c r="M9" s="10">
        <f t="shared" si="6"/>
        <v>-1145381.8799999952</v>
      </c>
      <c r="N9" s="3">
        <f t="shared" si="7"/>
        <v>0.98860454542504661</v>
      </c>
      <c r="O9" s="18">
        <v>99366789.219999999</v>
      </c>
      <c r="P9" s="11">
        <f t="shared" si="8"/>
        <v>-12378987.960000008</v>
      </c>
      <c r="Q9" s="12">
        <f t="shared" si="9"/>
        <v>0.88922187242870088</v>
      </c>
      <c r="R9" s="11">
        <f t="shared" si="10"/>
        <v>-1145381.8799999952</v>
      </c>
      <c r="S9" s="12">
        <f t="shared" si="11"/>
        <v>0.98860454542504661</v>
      </c>
    </row>
    <row r="10" spans="2:19" ht="15.75">
      <c r="B10" s="6" t="s">
        <v>10</v>
      </c>
      <c r="C10" s="7">
        <v>306714.56</v>
      </c>
      <c r="D10" s="8">
        <v>2054249</v>
      </c>
      <c r="E10" s="18">
        <v>125418</v>
      </c>
      <c r="F10" s="9">
        <f t="shared" si="1"/>
        <v>-181296.56</v>
      </c>
      <c r="G10" s="3">
        <f t="shared" si="2"/>
        <v>0.40890787838699277</v>
      </c>
      <c r="H10" s="10">
        <f t="shared" si="3"/>
        <v>-1928831</v>
      </c>
      <c r="I10" s="3">
        <f t="shared" si="0"/>
        <v>6.1052968749163321E-2</v>
      </c>
      <c r="J10" s="18">
        <v>111480</v>
      </c>
      <c r="K10" s="9">
        <f t="shared" si="4"/>
        <v>-195234.56</v>
      </c>
      <c r="L10" s="3">
        <f t="shared" si="5"/>
        <v>0.36346497538297495</v>
      </c>
      <c r="M10" s="10">
        <f t="shared" si="6"/>
        <v>-1942769</v>
      </c>
      <c r="N10" s="3">
        <f t="shared" si="7"/>
        <v>5.4268007432399873E-2</v>
      </c>
      <c r="O10" s="18">
        <v>111480</v>
      </c>
      <c r="P10" s="11">
        <f t="shared" si="8"/>
        <v>-195234.56</v>
      </c>
      <c r="Q10" s="12">
        <f t="shared" si="9"/>
        <v>0.36346497538297495</v>
      </c>
      <c r="R10" s="11">
        <f t="shared" si="10"/>
        <v>-1942769</v>
      </c>
      <c r="S10" s="12">
        <f t="shared" si="11"/>
        <v>5.4268007432399873E-2</v>
      </c>
    </row>
    <row r="11" spans="2:19" ht="78.75">
      <c r="B11" s="6" t="s">
        <v>11</v>
      </c>
      <c r="C11" s="7">
        <v>32769320.32</v>
      </c>
      <c r="D11" s="8">
        <v>31747790</v>
      </c>
      <c r="E11" s="18">
        <v>40154353.960000001</v>
      </c>
      <c r="F11" s="9">
        <f t="shared" si="1"/>
        <v>7385033.6400000006</v>
      </c>
      <c r="G11" s="3">
        <f t="shared" si="2"/>
        <v>1.2253642604693487</v>
      </c>
      <c r="H11" s="10">
        <f t="shared" si="3"/>
        <v>8406563.9600000009</v>
      </c>
      <c r="I11" s="3">
        <f t="shared" si="0"/>
        <v>1.2647920992295842</v>
      </c>
      <c r="J11" s="18">
        <v>40188786.969999999</v>
      </c>
      <c r="K11" s="9">
        <f t="shared" si="4"/>
        <v>7419466.6499999985</v>
      </c>
      <c r="L11" s="3">
        <f t="shared" si="5"/>
        <v>1.2264150302034704</v>
      </c>
      <c r="M11" s="10">
        <f t="shared" si="6"/>
        <v>8440996.9699999988</v>
      </c>
      <c r="N11" s="3">
        <f t="shared" si="7"/>
        <v>1.265876678975135</v>
      </c>
      <c r="O11" s="18">
        <v>40224850.159999996</v>
      </c>
      <c r="P11" s="11">
        <f t="shared" si="8"/>
        <v>7455529.8399999961</v>
      </c>
      <c r="Q11" s="12">
        <f t="shared" si="9"/>
        <v>1.2275155470786401</v>
      </c>
      <c r="R11" s="11">
        <f t="shared" si="10"/>
        <v>8477060.1599999964</v>
      </c>
      <c r="S11" s="12">
        <f t="shared" si="11"/>
        <v>1.2670126065467864</v>
      </c>
    </row>
    <row r="12" spans="2:19" ht="15.75">
      <c r="B12" s="6" t="s">
        <v>12</v>
      </c>
      <c r="C12" s="13">
        <v>0</v>
      </c>
      <c r="D12" s="8">
        <v>51567364.030000001</v>
      </c>
      <c r="E12" s="18">
        <v>10000000</v>
      </c>
      <c r="F12" s="9">
        <f t="shared" si="1"/>
        <v>10000000</v>
      </c>
      <c r="G12" s="3"/>
      <c r="H12" s="10">
        <f t="shared" si="3"/>
        <v>-41567364.030000001</v>
      </c>
      <c r="I12" s="3">
        <f t="shared" si="0"/>
        <v>0.1939211008377773</v>
      </c>
      <c r="J12" s="18">
        <v>10000000</v>
      </c>
      <c r="K12" s="9">
        <f t="shared" si="4"/>
        <v>10000000</v>
      </c>
      <c r="L12" s="14"/>
      <c r="M12" s="10">
        <f t="shared" si="6"/>
        <v>-41567364.030000001</v>
      </c>
      <c r="N12" s="3">
        <f t="shared" si="7"/>
        <v>0.1939211008377773</v>
      </c>
      <c r="O12" s="18">
        <v>10000000</v>
      </c>
      <c r="P12" s="11">
        <f t="shared" si="8"/>
        <v>10000000</v>
      </c>
      <c r="Q12" s="12"/>
      <c r="R12" s="11">
        <f t="shared" si="10"/>
        <v>-41567364.030000001</v>
      </c>
      <c r="S12" s="12">
        <f t="shared" si="11"/>
        <v>0.1939211008377773</v>
      </c>
    </row>
    <row r="13" spans="2:19" ht="31.5">
      <c r="B13" s="6" t="s">
        <v>13</v>
      </c>
      <c r="C13" s="7">
        <v>373908652.76999998</v>
      </c>
      <c r="D13" s="8">
        <v>564621944.63999999</v>
      </c>
      <c r="E13" s="18">
        <v>532928629.38999999</v>
      </c>
      <c r="F13" s="9">
        <f t="shared" si="1"/>
        <v>159019976.62</v>
      </c>
      <c r="G13" s="3">
        <f t="shared" si="2"/>
        <v>1.4252909780020975</v>
      </c>
      <c r="H13" s="10">
        <f t="shared" si="3"/>
        <v>-31693315.25</v>
      </c>
      <c r="I13" s="3">
        <f t="shared" si="0"/>
        <v>0.94386807747933443</v>
      </c>
      <c r="J13" s="18">
        <v>442376704.19</v>
      </c>
      <c r="K13" s="9">
        <f t="shared" si="4"/>
        <v>68468051.420000017</v>
      </c>
      <c r="L13" s="3">
        <f t="shared" si="5"/>
        <v>1.1831143807792979</v>
      </c>
      <c r="M13" s="10">
        <f t="shared" si="6"/>
        <v>-122245240.44999999</v>
      </c>
      <c r="N13" s="3">
        <f t="shared" si="7"/>
        <v>0.78349187166654866</v>
      </c>
      <c r="O13" s="18">
        <v>444219757.19</v>
      </c>
      <c r="P13" s="11">
        <f t="shared" si="8"/>
        <v>70311104.420000017</v>
      </c>
      <c r="Q13" s="12">
        <f t="shared" si="9"/>
        <v>1.1880435338928892</v>
      </c>
      <c r="R13" s="11">
        <f t="shared" si="10"/>
        <v>-120402187.44999999</v>
      </c>
      <c r="S13" s="12">
        <f t="shared" si="11"/>
        <v>0.78675609654745571</v>
      </c>
    </row>
    <row r="14" spans="2:19" ht="15.75">
      <c r="B14" s="6" t="s">
        <v>14</v>
      </c>
      <c r="C14" s="7">
        <v>240900</v>
      </c>
      <c r="D14" s="8">
        <v>240900</v>
      </c>
      <c r="E14" s="18">
        <v>250500</v>
      </c>
      <c r="F14" s="9">
        <f t="shared" si="1"/>
        <v>9600</v>
      </c>
      <c r="G14" s="3">
        <f t="shared" si="2"/>
        <v>1.0398505603985055</v>
      </c>
      <c r="H14" s="10">
        <f t="shared" si="3"/>
        <v>9600</v>
      </c>
      <c r="I14" s="3">
        <f t="shared" si="0"/>
        <v>1.0398505603985055</v>
      </c>
      <c r="J14" s="18">
        <v>250500</v>
      </c>
      <c r="K14" s="9">
        <f t="shared" si="4"/>
        <v>9600</v>
      </c>
      <c r="L14" s="3">
        <f t="shared" si="5"/>
        <v>1.0398505603985055</v>
      </c>
      <c r="M14" s="10">
        <f t="shared" si="6"/>
        <v>9600</v>
      </c>
      <c r="N14" s="3">
        <f t="shared" si="7"/>
        <v>1.0398505603985055</v>
      </c>
      <c r="O14" s="18">
        <v>250500</v>
      </c>
      <c r="P14" s="11">
        <f t="shared" si="8"/>
        <v>9600</v>
      </c>
      <c r="Q14" s="12">
        <f t="shared" si="9"/>
        <v>1.0398505603985055</v>
      </c>
      <c r="R14" s="11">
        <f t="shared" si="10"/>
        <v>9600</v>
      </c>
      <c r="S14" s="12">
        <f t="shared" si="11"/>
        <v>1.0398505603985055</v>
      </c>
    </row>
    <row r="15" spans="2:19" ht="31.5">
      <c r="B15" s="6" t="s">
        <v>15</v>
      </c>
      <c r="C15" s="7">
        <v>240900</v>
      </c>
      <c r="D15" s="8">
        <v>240900</v>
      </c>
      <c r="E15" s="18">
        <v>250500</v>
      </c>
      <c r="F15" s="9">
        <f t="shared" si="1"/>
        <v>9600</v>
      </c>
      <c r="G15" s="3">
        <f t="shared" si="2"/>
        <v>1.0398505603985055</v>
      </c>
      <c r="H15" s="10">
        <f t="shared" si="3"/>
        <v>9600</v>
      </c>
      <c r="I15" s="3">
        <f t="shared" si="0"/>
        <v>1.0398505603985055</v>
      </c>
      <c r="J15" s="18">
        <v>250500</v>
      </c>
      <c r="K15" s="9">
        <f t="shared" si="4"/>
        <v>9600</v>
      </c>
      <c r="L15" s="3">
        <f t="shared" si="5"/>
        <v>1.0398505603985055</v>
      </c>
      <c r="M15" s="10">
        <f t="shared" si="6"/>
        <v>9600</v>
      </c>
      <c r="N15" s="3">
        <f t="shared" si="7"/>
        <v>1.0398505603985055</v>
      </c>
      <c r="O15" s="18">
        <v>250500</v>
      </c>
      <c r="P15" s="11">
        <f t="shared" si="8"/>
        <v>9600</v>
      </c>
      <c r="Q15" s="12">
        <f t="shared" si="9"/>
        <v>1.0398505603985055</v>
      </c>
      <c r="R15" s="11">
        <f t="shared" si="10"/>
        <v>9600</v>
      </c>
      <c r="S15" s="12">
        <f t="shared" si="11"/>
        <v>1.0398505603985055</v>
      </c>
    </row>
    <row r="16" spans="2:19" ht="63">
      <c r="B16" s="6" t="s">
        <v>16</v>
      </c>
      <c r="C16" s="7">
        <v>33600600.07</v>
      </c>
      <c r="D16" s="8">
        <v>64184154.460000001</v>
      </c>
      <c r="E16" s="18">
        <v>45123750.009999998</v>
      </c>
      <c r="F16" s="9">
        <f t="shared" si="1"/>
        <v>11523149.939999998</v>
      </c>
      <c r="G16" s="3">
        <f t="shared" si="2"/>
        <v>1.3429447663432756</v>
      </c>
      <c r="H16" s="10">
        <f t="shared" si="3"/>
        <v>-19060404.450000003</v>
      </c>
      <c r="I16" s="3">
        <f t="shared" si="0"/>
        <v>0.70303566962343367</v>
      </c>
      <c r="J16" s="18">
        <v>40628270</v>
      </c>
      <c r="K16" s="9">
        <f t="shared" si="4"/>
        <v>7027669.9299999997</v>
      </c>
      <c r="L16" s="3">
        <f t="shared" si="5"/>
        <v>1.2091531078421005</v>
      </c>
      <c r="M16" s="10">
        <f t="shared" si="6"/>
        <v>-23555884.460000001</v>
      </c>
      <c r="N16" s="3">
        <f t="shared" si="7"/>
        <v>0.63299532948307069</v>
      </c>
      <c r="O16" s="18">
        <v>40898940</v>
      </c>
      <c r="P16" s="11">
        <f t="shared" si="8"/>
        <v>7298339.9299999997</v>
      </c>
      <c r="Q16" s="12">
        <f t="shared" si="9"/>
        <v>1.217208618738814</v>
      </c>
      <c r="R16" s="11">
        <f t="shared" si="10"/>
        <v>-23285214.460000001</v>
      </c>
      <c r="S16" s="12">
        <f t="shared" si="11"/>
        <v>0.63721241393759409</v>
      </c>
    </row>
    <row r="17" spans="2:19" ht="15.75">
      <c r="B17" s="6" t="s">
        <v>17</v>
      </c>
      <c r="C17" s="7">
        <v>31738732.09</v>
      </c>
      <c r="D17" s="8">
        <v>1699815.74</v>
      </c>
      <c r="E17" s="18">
        <v>1196920.8</v>
      </c>
      <c r="F17" s="9">
        <f t="shared" si="1"/>
        <v>-30541811.289999999</v>
      </c>
      <c r="G17" s="3">
        <f t="shared" si="2"/>
        <v>3.7711676591426185E-2</v>
      </c>
      <c r="H17" s="10">
        <f t="shared" si="3"/>
        <v>-502894.93999999994</v>
      </c>
      <c r="I17" s="3">
        <f t="shared" si="0"/>
        <v>0.70414738011544709</v>
      </c>
      <c r="J17" s="18">
        <v>0</v>
      </c>
      <c r="K17" s="9">
        <f t="shared" si="4"/>
        <v>-31738732.09</v>
      </c>
      <c r="L17" s="3">
        <f t="shared" si="5"/>
        <v>0</v>
      </c>
      <c r="M17" s="10">
        <f t="shared" si="6"/>
        <v>-1699815.74</v>
      </c>
      <c r="N17" s="3">
        <f t="shared" si="7"/>
        <v>0</v>
      </c>
      <c r="O17" s="18">
        <v>0</v>
      </c>
      <c r="P17" s="11">
        <f t="shared" si="8"/>
        <v>-31738732.09</v>
      </c>
      <c r="Q17" s="12">
        <f t="shared" si="9"/>
        <v>0</v>
      </c>
      <c r="R17" s="11">
        <f t="shared" si="10"/>
        <v>-1699815.74</v>
      </c>
      <c r="S17" s="12">
        <f t="shared" si="11"/>
        <v>0</v>
      </c>
    </row>
    <row r="18" spans="2:19" ht="78.75">
      <c r="B18" s="6" t="s">
        <v>18</v>
      </c>
      <c r="C18" s="7">
        <v>1071759.58</v>
      </c>
      <c r="D18" s="8">
        <v>58573738.719999999</v>
      </c>
      <c r="E18" s="18">
        <v>42028229.210000001</v>
      </c>
      <c r="F18" s="9">
        <f t="shared" si="1"/>
        <v>40956469.630000003</v>
      </c>
      <c r="G18" s="3">
        <f t="shared" si="2"/>
        <v>39.214232365434043</v>
      </c>
      <c r="H18" s="10">
        <f t="shared" si="3"/>
        <v>-16545509.509999998</v>
      </c>
      <c r="I18" s="3">
        <f t="shared" si="0"/>
        <v>0.71752683247534388</v>
      </c>
      <c r="J18" s="18">
        <v>39427670</v>
      </c>
      <c r="K18" s="9">
        <f t="shared" si="4"/>
        <v>38355910.420000002</v>
      </c>
      <c r="L18" s="3">
        <f t="shared" si="5"/>
        <v>36.78779339672429</v>
      </c>
      <c r="M18" s="10">
        <f t="shared" si="6"/>
        <v>-19146068.719999999</v>
      </c>
      <c r="N18" s="3">
        <f t="shared" si="7"/>
        <v>0.67312879221311217</v>
      </c>
      <c r="O18" s="18">
        <v>39700340</v>
      </c>
      <c r="P18" s="11">
        <f t="shared" si="8"/>
        <v>38628580.420000002</v>
      </c>
      <c r="Q18" s="12">
        <f t="shared" si="9"/>
        <v>37.042206797908911</v>
      </c>
      <c r="R18" s="11">
        <f t="shared" si="10"/>
        <v>-18873398.719999999</v>
      </c>
      <c r="S18" s="12">
        <f t="shared" si="11"/>
        <v>0.67778395006983427</v>
      </c>
    </row>
    <row r="19" spans="2:19" ht="63">
      <c r="B19" s="6" t="s">
        <v>19</v>
      </c>
      <c r="C19" s="7">
        <v>790108.4</v>
      </c>
      <c r="D19" s="8">
        <v>3910600</v>
      </c>
      <c r="E19" s="18">
        <v>1898600</v>
      </c>
      <c r="F19" s="9">
        <f t="shared" si="1"/>
        <v>1108491.6000000001</v>
      </c>
      <c r="G19" s="3">
        <f t="shared" si="2"/>
        <v>2.402961416433492</v>
      </c>
      <c r="H19" s="10">
        <f t="shared" si="3"/>
        <v>-2012000</v>
      </c>
      <c r="I19" s="3">
        <f t="shared" si="0"/>
        <v>0.4855009461463714</v>
      </c>
      <c r="J19" s="18">
        <v>1200600</v>
      </c>
      <c r="K19" s="9">
        <f t="shared" si="4"/>
        <v>410491.6</v>
      </c>
      <c r="L19" s="3">
        <f t="shared" si="5"/>
        <v>1.5195383317023334</v>
      </c>
      <c r="M19" s="10">
        <f t="shared" si="6"/>
        <v>-2710000</v>
      </c>
      <c r="N19" s="3">
        <f t="shared" si="7"/>
        <v>0.30701171175778652</v>
      </c>
      <c r="O19" s="18">
        <v>1198600</v>
      </c>
      <c r="P19" s="11">
        <f t="shared" si="8"/>
        <v>408491.6</v>
      </c>
      <c r="Q19" s="12">
        <f t="shared" si="9"/>
        <v>1.5170070334652814</v>
      </c>
      <c r="R19" s="11">
        <f t="shared" si="10"/>
        <v>-2712000</v>
      </c>
      <c r="S19" s="12">
        <f t="shared" si="11"/>
        <v>0.30650028128675905</v>
      </c>
    </row>
    <row r="20" spans="2:19" ht="31.5">
      <c r="B20" s="6" t="s">
        <v>20</v>
      </c>
      <c r="C20" s="7">
        <v>866855130.46000004</v>
      </c>
      <c r="D20" s="8">
        <v>888669160.98000002</v>
      </c>
      <c r="E20" s="18">
        <v>434743204.26999998</v>
      </c>
      <c r="F20" s="9">
        <f t="shared" si="1"/>
        <v>-432111926.19000006</v>
      </c>
      <c r="G20" s="3">
        <f t="shared" si="2"/>
        <v>0.50151771500654529</v>
      </c>
      <c r="H20" s="10">
        <f t="shared" si="3"/>
        <v>-453925956.71000004</v>
      </c>
      <c r="I20" s="3">
        <f t="shared" si="0"/>
        <v>0.48920703379711872</v>
      </c>
      <c r="J20" s="18">
        <v>650417350.51999998</v>
      </c>
      <c r="K20" s="9">
        <f t="shared" si="4"/>
        <v>-216437779.94000006</v>
      </c>
      <c r="L20" s="3">
        <f t="shared" si="5"/>
        <v>0.75031839538730483</v>
      </c>
      <c r="M20" s="10">
        <f t="shared" si="6"/>
        <v>-238251810.46000004</v>
      </c>
      <c r="N20" s="3">
        <f t="shared" si="7"/>
        <v>0.73190044065750803</v>
      </c>
      <c r="O20" s="18">
        <v>761744672.45000005</v>
      </c>
      <c r="P20" s="11">
        <f t="shared" si="8"/>
        <v>-105110458.00999999</v>
      </c>
      <c r="Q20" s="12">
        <f t="shared" si="9"/>
        <v>0.87874507017773229</v>
      </c>
      <c r="R20" s="11">
        <f t="shared" si="10"/>
        <v>-126924488.52999997</v>
      </c>
      <c r="S20" s="12">
        <f t="shared" si="11"/>
        <v>0.85717464484754813</v>
      </c>
    </row>
    <row r="21" spans="2:19" ht="31.5">
      <c r="B21" s="6" t="s">
        <v>21</v>
      </c>
      <c r="C21" s="7">
        <v>2271327.84</v>
      </c>
      <c r="D21" s="8">
        <v>10603917.189999999</v>
      </c>
      <c r="E21" s="18">
        <v>10603917.189999999</v>
      </c>
      <c r="F21" s="9">
        <f t="shared" si="1"/>
        <v>8332589.3499999996</v>
      </c>
      <c r="G21" s="3">
        <f t="shared" si="2"/>
        <v>4.6685982548428591</v>
      </c>
      <c r="H21" s="10">
        <f t="shared" si="3"/>
        <v>0</v>
      </c>
      <c r="I21" s="3">
        <f t="shared" si="0"/>
        <v>1</v>
      </c>
      <c r="J21" s="18">
        <v>2911928.06</v>
      </c>
      <c r="K21" s="9">
        <f t="shared" si="4"/>
        <v>640600.2200000002</v>
      </c>
      <c r="L21" s="3">
        <f t="shared" si="5"/>
        <v>1.2820377616645602</v>
      </c>
      <c r="M21" s="10">
        <f t="shared" si="6"/>
        <v>-7691989.129999999</v>
      </c>
      <c r="N21" s="3">
        <f t="shared" si="7"/>
        <v>0.2746087137257246</v>
      </c>
      <c r="O21" s="18">
        <v>2911928.06</v>
      </c>
      <c r="P21" s="11">
        <f t="shared" si="8"/>
        <v>640600.2200000002</v>
      </c>
      <c r="Q21" s="12">
        <f t="shared" si="9"/>
        <v>1.2820377616645602</v>
      </c>
      <c r="R21" s="11">
        <f t="shared" si="10"/>
        <v>-7691989.129999999</v>
      </c>
      <c r="S21" s="12">
        <f t="shared" si="11"/>
        <v>0.2746087137257246</v>
      </c>
    </row>
    <row r="22" spans="2:19" ht="15.75">
      <c r="B22" s="6" t="s">
        <v>22</v>
      </c>
      <c r="C22" s="7">
        <v>152879086.31</v>
      </c>
      <c r="D22" s="8">
        <v>112337923.25</v>
      </c>
      <c r="E22" s="18">
        <v>246104440</v>
      </c>
      <c r="F22" s="9">
        <f t="shared" si="1"/>
        <v>93225353.689999998</v>
      </c>
      <c r="G22" s="3">
        <f t="shared" si="2"/>
        <v>1.6097979517025804</v>
      </c>
      <c r="H22" s="10">
        <f t="shared" si="3"/>
        <v>133766516.75</v>
      </c>
      <c r="I22" s="3">
        <f t="shared" si="0"/>
        <v>2.1907511985272525</v>
      </c>
      <c r="J22" s="18">
        <v>484470575.38</v>
      </c>
      <c r="K22" s="9">
        <f t="shared" si="4"/>
        <v>331591489.06999999</v>
      </c>
      <c r="L22" s="3">
        <f t="shared" si="5"/>
        <v>3.16897874701852</v>
      </c>
      <c r="M22" s="10">
        <f t="shared" si="6"/>
        <v>372132652.13</v>
      </c>
      <c r="N22" s="3">
        <f t="shared" si="7"/>
        <v>4.3126182268996143</v>
      </c>
      <c r="O22" s="18">
        <v>595797897.30999994</v>
      </c>
      <c r="P22" s="11">
        <f t="shared" si="8"/>
        <v>442918810.99999994</v>
      </c>
      <c r="Q22" s="12">
        <f t="shared" si="9"/>
        <v>3.897183792045126</v>
      </c>
      <c r="R22" s="11">
        <f t="shared" si="10"/>
        <v>483459974.05999994</v>
      </c>
      <c r="S22" s="12">
        <f t="shared" si="11"/>
        <v>5.3036221435578295</v>
      </c>
    </row>
    <row r="23" spans="2:19" ht="15.75">
      <c r="B23" s="6" t="s">
        <v>23</v>
      </c>
      <c r="C23" s="13">
        <v>0</v>
      </c>
      <c r="D23" s="8">
        <v>3387.08</v>
      </c>
      <c r="E23" s="18">
        <v>3387.08</v>
      </c>
      <c r="F23" s="9">
        <f t="shared" si="1"/>
        <v>3387.08</v>
      </c>
      <c r="G23" s="3"/>
      <c r="H23" s="10">
        <f t="shared" si="3"/>
        <v>0</v>
      </c>
      <c r="I23" s="3">
        <f t="shared" si="0"/>
        <v>1</v>
      </c>
      <c r="J23" s="18">
        <v>3387.08</v>
      </c>
      <c r="K23" s="9">
        <f t="shared" si="4"/>
        <v>3387.08</v>
      </c>
      <c r="L23" s="3"/>
      <c r="M23" s="10">
        <f t="shared" si="6"/>
        <v>0</v>
      </c>
      <c r="N23" s="3">
        <f t="shared" si="7"/>
        <v>1</v>
      </c>
      <c r="O23" s="18">
        <v>3387.08</v>
      </c>
      <c r="P23" s="11">
        <f t="shared" si="8"/>
        <v>3387.08</v>
      </c>
      <c r="Q23" s="12"/>
      <c r="R23" s="11">
        <f t="shared" si="10"/>
        <v>0</v>
      </c>
      <c r="S23" s="12">
        <f t="shared" si="11"/>
        <v>1</v>
      </c>
    </row>
    <row r="24" spans="2:19" ht="31.5">
      <c r="B24" s="6" t="s">
        <v>24</v>
      </c>
      <c r="C24" s="7">
        <v>701274837.38999999</v>
      </c>
      <c r="D24" s="8">
        <v>733713561</v>
      </c>
      <c r="E24" s="18">
        <v>170358460</v>
      </c>
      <c r="F24" s="9">
        <f t="shared" si="1"/>
        <v>-530916377.38999999</v>
      </c>
      <c r="G24" s="3">
        <f t="shared" si="2"/>
        <v>0.2429268111686981</v>
      </c>
      <c r="H24" s="10">
        <f t="shared" si="3"/>
        <v>-563355101</v>
      </c>
      <c r="I24" s="3">
        <f t="shared" si="0"/>
        <v>0.2321866039491125</v>
      </c>
      <c r="J24" s="18">
        <v>155358460</v>
      </c>
      <c r="K24" s="9">
        <f t="shared" si="4"/>
        <v>-545916377.38999999</v>
      </c>
      <c r="L24" s="3">
        <f t="shared" si="5"/>
        <v>0.22153719443037781</v>
      </c>
      <c r="M24" s="10">
        <f t="shared" si="6"/>
        <v>-578355101</v>
      </c>
      <c r="N24" s="3">
        <f t="shared" si="7"/>
        <v>0.2117426585222949</v>
      </c>
      <c r="O24" s="18">
        <v>155358460</v>
      </c>
      <c r="P24" s="11">
        <f t="shared" si="8"/>
        <v>-545916377.38999999</v>
      </c>
      <c r="Q24" s="12">
        <f t="shared" si="9"/>
        <v>0.22153719443037781</v>
      </c>
      <c r="R24" s="11">
        <f t="shared" si="10"/>
        <v>-578355101</v>
      </c>
      <c r="S24" s="12">
        <f t="shared" si="11"/>
        <v>0.2117426585222949</v>
      </c>
    </row>
    <row r="25" spans="2:19" ht="31.5">
      <c r="B25" s="6" t="s">
        <v>25</v>
      </c>
      <c r="C25" s="7">
        <v>10429878.92</v>
      </c>
      <c r="D25" s="8">
        <v>32010372.460000001</v>
      </c>
      <c r="E25" s="18">
        <v>7673000</v>
      </c>
      <c r="F25" s="9">
        <f t="shared" si="1"/>
        <v>-2756878.92</v>
      </c>
      <c r="G25" s="3">
        <f t="shared" si="2"/>
        <v>0.73567488739361131</v>
      </c>
      <c r="H25" s="10">
        <f t="shared" si="3"/>
        <v>-24337372.460000001</v>
      </c>
      <c r="I25" s="3">
        <f t="shared" si="0"/>
        <v>0.23970355264026189</v>
      </c>
      <c r="J25" s="18">
        <v>7673000</v>
      </c>
      <c r="K25" s="9">
        <f t="shared" si="4"/>
        <v>-2756878.92</v>
      </c>
      <c r="L25" s="3">
        <f t="shared" si="5"/>
        <v>0.73567488739361131</v>
      </c>
      <c r="M25" s="10">
        <f t="shared" si="6"/>
        <v>-24337372.460000001</v>
      </c>
      <c r="N25" s="3">
        <f t="shared" si="7"/>
        <v>0.23970355264026189</v>
      </c>
      <c r="O25" s="18">
        <v>7673000</v>
      </c>
      <c r="P25" s="11">
        <f t="shared" si="8"/>
        <v>-2756878.92</v>
      </c>
      <c r="Q25" s="12">
        <f t="shared" si="9"/>
        <v>0.73567488739361131</v>
      </c>
      <c r="R25" s="11">
        <f t="shared" si="10"/>
        <v>-24337372.460000001</v>
      </c>
      <c r="S25" s="12">
        <f t="shared" si="11"/>
        <v>0.23970355264026189</v>
      </c>
    </row>
    <row r="26" spans="2:19" ht="47.25">
      <c r="B26" s="6" t="s">
        <v>26</v>
      </c>
      <c r="C26" s="7">
        <v>2016302903.95</v>
      </c>
      <c r="D26" s="8">
        <v>4892927893.9499998</v>
      </c>
      <c r="E26" s="18">
        <v>1376491052.78</v>
      </c>
      <c r="F26" s="9">
        <f t="shared" si="1"/>
        <v>-639811851.17000008</v>
      </c>
      <c r="G26" s="3">
        <f t="shared" si="2"/>
        <v>0.68268068755116662</v>
      </c>
      <c r="H26" s="10">
        <f t="shared" si="3"/>
        <v>-3516436841.1700001</v>
      </c>
      <c r="I26" s="3">
        <f t="shared" si="0"/>
        <v>0.28132257057824245</v>
      </c>
      <c r="J26" s="18">
        <v>532888412.41000003</v>
      </c>
      <c r="K26" s="9">
        <f t="shared" si="4"/>
        <v>-1483414491.54</v>
      </c>
      <c r="L26" s="3">
        <f t="shared" si="5"/>
        <v>0.26428986010289179</v>
      </c>
      <c r="M26" s="10">
        <f t="shared" si="6"/>
        <v>-4360039481.54</v>
      </c>
      <c r="N26" s="3">
        <f t="shared" si="7"/>
        <v>0.10890992550062001</v>
      </c>
      <c r="O26" s="18">
        <v>533357202.61000001</v>
      </c>
      <c r="P26" s="11">
        <f t="shared" si="8"/>
        <v>-1482945701.3400002</v>
      </c>
      <c r="Q26" s="12">
        <f t="shared" si="9"/>
        <v>0.26452235999121793</v>
      </c>
      <c r="R26" s="11">
        <f t="shared" si="10"/>
        <v>-4359570691.3400002</v>
      </c>
      <c r="S26" s="12">
        <f t="shared" si="11"/>
        <v>0.10900573525097003</v>
      </c>
    </row>
    <row r="27" spans="2:19" ht="15.75">
      <c r="B27" s="6" t="s">
        <v>27</v>
      </c>
      <c r="C27" s="7">
        <v>749012482.87</v>
      </c>
      <c r="D27" s="8">
        <v>2400310920.8699999</v>
      </c>
      <c r="E27" s="18">
        <v>416796194.52999997</v>
      </c>
      <c r="F27" s="9">
        <f t="shared" si="1"/>
        <v>-332216288.34000003</v>
      </c>
      <c r="G27" s="3">
        <f t="shared" si="2"/>
        <v>0.5564609456613554</v>
      </c>
      <c r="H27" s="10">
        <f t="shared" si="3"/>
        <v>-1983514726.3399999</v>
      </c>
      <c r="I27" s="3">
        <f t="shared" si="0"/>
        <v>0.17364258559425749</v>
      </c>
      <c r="J27" s="18">
        <v>31320000</v>
      </c>
      <c r="K27" s="9">
        <f t="shared" si="4"/>
        <v>-717692482.87</v>
      </c>
      <c r="L27" s="3">
        <f t="shared" si="5"/>
        <v>4.1815057447361602E-2</v>
      </c>
      <c r="M27" s="10">
        <f t="shared" si="6"/>
        <v>-2368990920.8699999</v>
      </c>
      <c r="N27" s="3">
        <f t="shared" si="7"/>
        <v>1.3048309586763023E-2</v>
      </c>
      <c r="O27" s="18">
        <v>31320000</v>
      </c>
      <c r="P27" s="11">
        <f t="shared" si="8"/>
        <v>-717692482.87</v>
      </c>
      <c r="Q27" s="12">
        <f t="shared" si="9"/>
        <v>4.1815057447361602E-2</v>
      </c>
      <c r="R27" s="11">
        <f t="shared" si="10"/>
        <v>-2368990920.8699999</v>
      </c>
      <c r="S27" s="12">
        <f t="shared" si="11"/>
        <v>1.3048309586763023E-2</v>
      </c>
    </row>
    <row r="28" spans="2:19" ht="15.75">
      <c r="B28" s="6" t="s">
        <v>28</v>
      </c>
      <c r="C28" s="7">
        <v>825111400.37</v>
      </c>
      <c r="D28" s="8">
        <v>1661958701.4000001</v>
      </c>
      <c r="E28" s="18">
        <v>522663496.81999999</v>
      </c>
      <c r="F28" s="9">
        <f t="shared" si="1"/>
        <v>-302447903.55000001</v>
      </c>
      <c r="G28" s="3">
        <f t="shared" si="2"/>
        <v>0.63344597661070368</v>
      </c>
      <c r="H28" s="10">
        <f t="shared" si="3"/>
        <v>-1139295204.5800002</v>
      </c>
      <c r="I28" s="3">
        <f t="shared" si="0"/>
        <v>0.31448645287016996</v>
      </c>
      <c r="J28" s="18">
        <v>1500000</v>
      </c>
      <c r="K28" s="9">
        <f t="shared" si="4"/>
        <v>-823611400.37</v>
      </c>
      <c r="L28" s="3">
        <f t="shared" si="5"/>
        <v>1.8179363408715036E-3</v>
      </c>
      <c r="M28" s="10">
        <f t="shared" si="6"/>
        <v>-1660458701.4000001</v>
      </c>
      <c r="N28" s="3">
        <f t="shared" si="7"/>
        <v>9.0254950302701901E-4</v>
      </c>
      <c r="O28" s="18">
        <v>1500000</v>
      </c>
      <c r="P28" s="11">
        <f t="shared" si="8"/>
        <v>-823611400.37</v>
      </c>
      <c r="Q28" s="12">
        <f t="shared" si="9"/>
        <v>1.8179363408715036E-3</v>
      </c>
      <c r="R28" s="11">
        <f t="shared" si="10"/>
        <v>-1660458701.4000001</v>
      </c>
      <c r="S28" s="12">
        <f t="shared" si="11"/>
        <v>9.0254950302701901E-4</v>
      </c>
    </row>
    <row r="29" spans="2:19" ht="15.75">
      <c r="B29" s="6" t="s">
        <v>29</v>
      </c>
      <c r="C29" s="7">
        <v>295739950.95999998</v>
      </c>
      <c r="D29" s="8">
        <v>669005818.05999994</v>
      </c>
      <c r="E29" s="18">
        <v>233423761.25999999</v>
      </c>
      <c r="F29" s="9">
        <f t="shared" si="1"/>
        <v>-62316189.699999988</v>
      </c>
      <c r="G29" s="3">
        <f t="shared" si="2"/>
        <v>0.78928721162725657</v>
      </c>
      <c r="H29" s="10">
        <f t="shared" si="3"/>
        <v>-435582056.79999995</v>
      </c>
      <c r="I29" s="3">
        <f t="shared" si="0"/>
        <v>0.34891140698430417</v>
      </c>
      <c r="J29" s="18">
        <v>296460785.29000002</v>
      </c>
      <c r="K29" s="9">
        <f t="shared" si="4"/>
        <v>720834.33000004292</v>
      </c>
      <c r="L29" s="3">
        <f t="shared" si="5"/>
        <v>1.0024373924715282</v>
      </c>
      <c r="M29" s="10">
        <f t="shared" si="6"/>
        <v>-372545032.76999992</v>
      </c>
      <c r="N29" s="3">
        <f t="shared" si="7"/>
        <v>0.44313633347716547</v>
      </c>
      <c r="O29" s="18">
        <v>296929553.29000002</v>
      </c>
      <c r="P29" s="11">
        <f t="shared" si="8"/>
        <v>1189602.3300000429</v>
      </c>
      <c r="Q29" s="12">
        <f t="shared" si="9"/>
        <v>1.0040224606994708</v>
      </c>
      <c r="R29" s="11">
        <f t="shared" si="10"/>
        <v>-372076264.76999992</v>
      </c>
      <c r="S29" s="12">
        <f t="shared" si="11"/>
        <v>0.44383702693504801</v>
      </c>
    </row>
    <row r="30" spans="2:19" ht="47.25">
      <c r="B30" s="6" t="s">
        <v>30</v>
      </c>
      <c r="C30" s="7">
        <v>146439069.75</v>
      </c>
      <c r="D30" s="8">
        <v>116564717.67</v>
      </c>
      <c r="E30" s="18">
        <v>203607600.16999999</v>
      </c>
      <c r="F30" s="9">
        <f t="shared" si="1"/>
        <v>57168530.419999987</v>
      </c>
      <c r="G30" s="3">
        <f t="shared" si="2"/>
        <v>1.3903912427031788</v>
      </c>
      <c r="H30" s="10">
        <f t="shared" si="3"/>
        <v>87042882.499999985</v>
      </c>
      <c r="I30" s="3">
        <f t="shared" si="0"/>
        <v>1.7467343827522692</v>
      </c>
      <c r="J30" s="18">
        <v>203607627.12</v>
      </c>
      <c r="K30" s="9">
        <f t="shared" si="4"/>
        <v>57168557.370000005</v>
      </c>
      <c r="L30" s="3">
        <f t="shared" si="5"/>
        <v>1.3903914267387649</v>
      </c>
      <c r="M30" s="10">
        <f t="shared" si="6"/>
        <v>87042909.450000003</v>
      </c>
      <c r="N30" s="3">
        <f t="shared" si="7"/>
        <v>1.746734613954305</v>
      </c>
      <c r="O30" s="18">
        <v>203607649.31999999</v>
      </c>
      <c r="P30" s="11">
        <f t="shared" si="8"/>
        <v>57168579.569999993</v>
      </c>
      <c r="Q30" s="12">
        <f t="shared" si="9"/>
        <v>1.3903915783376519</v>
      </c>
      <c r="R30" s="11">
        <f t="shared" si="10"/>
        <v>87042931.649999991</v>
      </c>
      <c r="S30" s="12">
        <f t="shared" si="11"/>
        <v>1.7467348044064455</v>
      </c>
    </row>
    <row r="31" spans="2:19" ht="31.5">
      <c r="B31" s="6" t="s">
        <v>31</v>
      </c>
      <c r="C31" s="7">
        <v>1523275.33</v>
      </c>
      <c r="D31" s="8">
        <v>13558919.75</v>
      </c>
      <c r="E31" s="18">
        <v>1813460</v>
      </c>
      <c r="F31" s="9">
        <f t="shared" si="1"/>
        <v>290184.66999999993</v>
      </c>
      <c r="G31" s="3">
        <f t="shared" si="2"/>
        <v>1.1905004724260846</v>
      </c>
      <c r="H31" s="10">
        <f t="shared" si="3"/>
        <v>-11745459.75</v>
      </c>
      <c r="I31" s="3">
        <f t="shared" si="0"/>
        <v>0.13374664305392028</v>
      </c>
      <c r="J31" s="18">
        <v>2013000</v>
      </c>
      <c r="K31" s="9">
        <f t="shared" si="4"/>
        <v>489724.66999999993</v>
      </c>
      <c r="L31" s="3">
        <f t="shared" si="5"/>
        <v>1.3214945193131959</v>
      </c>
      <c r="M31" s="10">
        <f t="shared" si="6"/>
        <v>-11545919.75</v>
      </c>
      <c r="N31" s="3">
        <f t="shared" si="7"/>
        <v>0.14846315466982538</v>
      </c>
      <c r="O31" s="18">
        <v>2013000</v>
      </c>
      <c r="P31" s="11">
        <f t="shared" si="8"/>
        <v>489724.66999999993</v>
      </c>
      <c r="Q31" s="12">
        <f t="shared" si="9"/>
        <v>1.3214945193131959</v>
      </c>
      <c r="R31" s="11">
        <f t="shared" si="10"/>
        <v>-11545919.75</v>
      </c>
      <c r="S31" s="12">
        <f t="shared" si="11"/>
        <v>0.14846315466982538</v>
      </c>
    </row>
    <row r="32" spans="2:19" ht="31.5">
      <c r="B32" s="6" t="s">
        <v>32</v>
      </c>
      <c r="C32" s="7">
        <v>1523275.33</v>
      </c>
      <c r="D32" s="8">
        <v>13558919.75</v>
      </c>
      <c r="E32" s="18">
        <v>1813460</v>
      </c>
      <c r="F32" s="9">
        <f t="shared" si="1"/>
        <v>290184.66999999993</v>
      </c>
      <c r="G32" s="3">
        <f t="shared" si="2"/>
        <v>1.1905004724260846</v>
      </c>
      <c r="H32" s="10">
        <f t="shared" si="3"/>
        <v>-11745459.75</v>
      </c>
      <c r="I32" s="3">
        <f t="shared" si="0"/>
        <v>0.13374664305392028</v>
      </c>
      <c r="J32" s="18">
        <v>2013000</v>
      </c>
      <c r="K32" s="9">
        <f t="shared" si="4"/>
        <v>489724.66999999993</v>
      </c>
      <c r="L32" s="3">
        <f t="shared" si="5"/>
        <v>1.3214945193131959</v>
      </c>
      <c r="M32" s="10">
        <f t="shared" si="6"/>
        <v>-11545919.75</v>
      </c>
      <c r="N32" s="3">
        <f t="shared" si="7"/>
        <v>0.14846315466982538</v>
      </c>
      <c r="O32" s="18">
        <v>2013000</v>
      </c>
      <c r="P32" s="11">
        <f t="shared" si="8"/>
        <v>489724.66999999993</v>
      </c>
      <c r="Q32" s="12">
        <f t="shared" si="9"/>
        <v>1.3214945193131959</v>
      </c>
      <c r="R32" s="11">
        <f t="shared" si="10"/>
        <v>-11545919.75</v>
      </c>
      <c r="S32" s="12">
        <f t="shared" si="11"/>
        <v>0.14846315466982538</v>
      </c>
    </row>
    <row r="33" spans="2:19" ht="15.75">
      <c r="B33" s="6" t="s">
        <v>33</v>
      </c>
      <c r="C33" s="7">
        <v>3241290322.6999998</v>
      </c>
      <c r="D33" s="8">
        <v>3587996911.0300002</v>
      </c>
      <c r="E33" s="18">
        <v>3707519410.77</v>
      </c>
      <c r="F33" s="9">
        <f t="shared" si="1"/>
        <v>466229088.07000017</v>
      </c>
      <c r="G33" s="3">
        <f t="shared" si="2"/>
        <v>1.1438405825003761</v>
      </c>
      <c r="H33" s="10">
        <f t="shared" si="3"/>
        <v>119522499.73999977</v>
      </c>
      <c r="I33" s="3">
        <f t="shared" si="0"/>
        <v>1.0333117621624954</v>
      </c>
      <c r="J33" s="18">
        <v>3731332715.5500002</v>
      </c>
      <c r="K33" s="9">
        <f t="shared" si="4"/>
        <v>490042392.85000038</v>
      </c>
      <c r="L33" s="3">
        <f t="shared" si="5"/>
        <v>1.1511874420560373</v>
      </c>
      <c r="M33" s="10">
        <f t="shared" si="6"/>
        <v>143335804.51999998</v>
      </c>
      <c r="N33" s="3">
        <f t="shared" si="7"/>
        <v>1.0399486978596235</v>
      </c>
      <c r="O33" s="18">
        <v>3831176844.1700001</v>
      </c>
      <c r="P33" s="11">
        <f t="shared" si="8"/>
        <v>589886521.47000027</v>
      </c>
      <c r="Q33" s="12">
        <f t="shared" si="9"/>
        <v>1.1819912635837644</v>
      </c>
      <c r="R33" s="11">
        <f t="shared" si="10"/>
        <v>243179933.13999987</v>
      </c>
      <c r="S33" s="12">
        <f t="shared" si="11"/>
        <v>1.0677759594475766</v>
      </c>
    </row>
    <row r="34" spans="2:19" ht="15.75">
      <c r="B34" s="6" t="s">
        <v>34</v>
      </c>
      <c r="C34" s="7">
        <v>1146119602.49</v>
      </c>
      <c r="D34" s="8">
        <v>1253626966.23</v>
      </c>
      <c r="E34" s="18">
        <v>1330645828.1099999</v>
      </c>
      <c r="F34" s="9">
        <f t="shared" si="1"/>
        <v>184526225.61999989</v>
      </c>
      <c r="G34" s="3">
        <f t="shared" si="2"/>
        <v>1.1610008460016805</v>
      </c>
      <c r="H34" s="10">
        <f t="shared" si="3"/>
        <v>77018861.879999876</v>
      </c>
      <c r="I34" s="3">
        <f t="shared" si="0"/>
        <v>1.0614368260692546</v>
      </c>
      <c r="J34" s="18">
        <v>1301070470.1500001</v>
      </c>
      <c r="K34" s="9">
        <f t="shared" si="4"/>
        <v>154950867.66000009</v>
      </c>
      <c r="L34" s="3">
        <f t="shared" si="5"/>
        <v>1.1351960714425979</v>
      </c>
      <c r="M34" s="10">
        <f t="shared" si="6"/>
        <v>47443503.920000076</v>
      </c>
      <c r="N34" s="3">
        <f t="shared" si="7"/>
        <v>1.0378449931263649</v>
      </c>
      <c r="O34" s="18">
        <v>1330742645.1500001</v>
      </c>
      <c r="P34" s="11">
        <f t="shared" si="8"/>
        <v>184623042.66000009</v>
      </c>
      <c r="Q34" s="12">
        <f t="shared" si="9"/>
        <v>1.1610853197684583</v>
      </c>
      <c r="R34" s="11">
        <f t="shared" si="10"/>
        <v>77115678.920000076</v>
      </c>
      <c r="S34" s="12">
        <f t="shared" si="11"/>
        <v>1.0615140556140938</v>
      </c>
    </row>
    <row r="35" spans="2:19" ht="15.75">
      <c r="B35" s="6" t="s">
        <v>35</v>
      </c>
      <c r="C35" s="7">
        <v>1771411262</v>
      </c>
      <c r="D35" s="8">
        <v>2032942521.3900001</v>
      </c>
      <c r="E35" s="18">
        <v>2084467189.49</v>
      </c>
      <c r="F35" s="9">
        <f t="shared" si="1"/>
        <v>313055927.49000001</v>
      </c>
      <c r="G35" s="3">
        <f t="shared" si="2"/>
        <v>1.1767268472350945</v>
      </c>
      <c r="H35" s="10">
        <f t="shared" si="3"/>
        <v>51524668.099999905</v>
      </c>
      <c r="I35" s="3">
        <f t="shared" si="0"/>
        <v>1.0253448720550991</v>
      </c>
      <c r="J35" s="18">
        <v>2126925239.8499999</v>
      </c>
      <c r="K35" s="9">
        <f t="shared" si="4"/>
        <v>355513977.8499999</v>
      </c>
      <c r="L35" s="3">
        <f t="shared" si="5"/>
        <v>1.2006953356775034</v>
      </c>
      <c r="M35" s="10">
        <f t="shared" si="6"/>
        <v>93982718.4599998</v>
      </c>
      <c r="N35" s="3">
        <f t="shared" si="7"/>
        <v>1.046229894584398</v>
      </c>
      <c r="O35" s="18">
        <v>2198421303.8499999</v>
      </c>
      <c r="P35" s="11">
        <f t="shared" si="8"/>
        <v>427010041.8499999</v>
      </c>
      <c r="Q35" s="12">
        <f t="shared" si="9"/>
        <v>1.241056411354124</v>
      </c>
      <c r="R35" s="11">
        <f t="shared" si="10"/>
        <v>165478782.4599998</v>
      </c>
      <c r="S35" s="12">
        <f t="shared" si="11"/>
        <v>1.0813986527995172</v>
      </c>
    </row>
    <row r="36" spans="2:19" ht="31.5">
      <c r="B36" s="6" t="s">
        <v>36</v>
      </c>
      <c r="C36" s="7">
        <v>208434034.43000001</v>
      </c>
      <c r="D36" s="8">
        <v>208193623.31999999</v>
      </c>
      <c r="E36" s="18">
        <v>184861891.16999999</v>
      </c>
      <c r="F36" s="9">
        <f t="shared" si="1"/>
        <v>-23572143.26000002</v>
      </c>
      <c r="G36" s="3">
        <f t="shared" si="2"/>
        <v>0.88690837691424895</v>
      </c>
      <c r="H36" s="10">
        <f t="shared" si="3"/>
        <v>-23331732.150000006</v>
      </c>
      <c r="I36" s="3">
        <f t="shared" si="0"/>
        <v>0.88793253233247005</v>
      </c>
      <c r="J36" s="18">
        <v>211739423.05000001</v>
      </c>
      <c r="K36" s="9">
        <f t="shared" si="4"/>
        <v>3305388.6200000048</v>
      </c>
      <c r="L36" s="3">
        <f t="shared" si="5"/>
        <v>1.0158582000729353</v>
      </c>
      <c r="M36" s="10">
        <f t="shared" si="6"/>
        <v>3545799.7300000191</v>
      </c>
      <c r="N36" s="3">
        <f t="shared" si="7"/>
        <v>1.017031260004299</v>
      </c>
      <c r="O36" s="18">
        <v>210201203.66999999</v>
      </c>
      <c r="P36" s="11">
        <f t="shared" si="8"/>
        <v>1767169.2399999797</v>
      </c>
      <c r="Q36" s="12">
        <f t="shared" si="9"/>
        <v>1.008478314229404</v>
      </c>
      <c r="R36" s="11">
        <f t="shared" si="10"/>
        <v>2007580.349999994</v>
      </c>
      <c r="S36" s="12">
        <f t="shared" si="11"/>
        <v>1.0096428522544818</v>
      </c>
    </row>
    <row r="37" spans="2:19" ht="15.75">
      <c r="B37" s="6" t="s">
        <v>37</v>
      </c>
      <c r="C37" s="7">
        <v>28306972.079999998</v>
      </c>
      <c r="D37" s="8">
        <v>31347540.09</v>
      </c>
      <c r="E37" s="18">
        <v>34679824</v>
      </c>
      <c r="F37" s="9">
        <f t="shared" si="1"/>
        <v>6372851.9200000018</v>
      </c>
      <c r="G37" s="3">
        <f t="shared" si="2"/>
        <v>1.2251336491232376</v>
      </c>
      <c r="H37" s="10">
        <f t="shared" si="3"/>
        <v>3332283.91</v>
      </c>
      <c r="I37" s="3">
        <f t="shared" si="0"/>
        <v>1.1063012887273733</v>
      </c>
      <c r="J37" s="18">
        <v>18670426.5</v>
      </c>
      <c r="K37" s="9">
        <f t="shared" si="4"/>
        <v>-9636545.5799999982</v>
      </c>
      <c r="L37" s="3">
        <f t="shared" si="5"/>
        <v>0.65956989137638633</v>
      </c>
      <c r="M37" s="10">
        <f t="shared" si="6"/>
        <v>-12677113.59</v>
      </c>
      <c r="N37" s="3">
        <f t="shared" si="7"/>
        <v>0.59559462868207469</v>
      </c>
      <c r="O37" s="18">
        <v>18819558.5</v>
      </c>
      <c r="P37" s="11">
        <f t="shared" si="8"/>
        <v>-9487413.5799999982</v>
      </c>
      <c r="Q37" s="12">
        <f t="shared" si="9"/>
        <v>0.66483827541896534</v>
      </c>
      <c r="R37" s="11">
        <f t="shared" si="10"/>
        <v>-12527981.59</v>
      </c>
      <c r="S37" s="12">
        <f t="shared" si="11"/>
        <v>0.60035200356928553</v>
      </c>
    </row>
    <row r="38" spans="2:19" ht="31.5">
      <c r="B38" s="6" t="s">
        <v>38</v>
      </c>
      <c r="C38" s="7">
        <v>87018451.700000003</v>
      </c>
      <c r="D38" s="8">
        <v>61886260</v>
      </c>
      <c r="E38" s="18">
        <v>72864678</v>
      </c>
      <c r="F38" s="9">
        <f t="shared" si="1"/>
        <v>-14153773.700000003</v>
      </c>
      <c r="G38" s="3">
        <f t="shared" si="2"/>
        <v>0.83734744271484207</v>
      </c>
      <c r="H38" s="10">
        <f t="shared" si="3"/>
        <v>10978418</v>
      </c>
      <c r="I38" s="3">
        <f t="shared" si="0"/>
        <v>1.1773966951630297</v>
      </c>
      <c r="J38" s="18">
        <v>72927156</v>
      </c>
      <c r="K38" s="9">
        <f t="shared" si="4"/>
        <v>-14091295.700000003</v>
      </c>
      <c r="L38" s="3">
        <f t="shared" si="5"/>
        <v>0.83806542836937192</v>
      </c>
      <c r="M38" s="10">
        <f t="shared" si="6"/>
        <v>11040896</v>
      </c>
      <c r="N38" s="3">
        <f t="shared" si="7"/>
        <v>1.1784062568977347</v>
      </c>
      <c r="O38" s="18">
        <v>72992133</v>
      </c>
      <c r="P38" s="11">
        <f t="shared" si="8"/>
        <v>-14026318.700000003</v>
      </c>
      <c r="Q38" s="12">
        <f t="shared" si="9"/>
        <v>0.83881213207106509</v>
      </c>
      <c r="R38" s="11">
        <f t="shared" si="10"/>
        <v>11105873</v>
      </c>
      <c r="S38" s="12">
        <f t="shared" si="11"/>
        <v>1.1794561991627868</v>
      </c>
    </row>
    <row r="39" spans="2:19" ht="31.5">
      <c r="B39" s="6" t="s">
        <v>39</v>
      </c>
      <c r="C39" s="7">
        <v>403358148.05000001</v>
      </c>
      <c r="D39" s="8">
        <v>412195596.06</v>
      </c>
      <c r="E39" s="18">
        <v>407257685.42000002</v>
      </c>
      <c r="F39" s="9">
        <f t="shared" si="1"/>
        <v>3899537.3700000048</v>
      </c>
      <c r="G39" s="3">
        <f t="shared" si="2"/>
        <v>1.0096676796758712</v>
      </c>
      <c r="H39" s="10">
        <f t="shared" si="3"/>
        <v>-4937910.6399999857</v>
      </c>
      <c r="I39" s="3">
        <f t="shared" si="0"/>
        <v>0.98802046725583836</v>
      </c>
      <c r="J39" s="18">
        <v>420586422.22000003</v>
      </c>
      <c r="K39" s="9">
        <f t="shared" si="4"/>
        <v>17228274.170000017</v>
      </c>
      <c r="L39" s="3">
        <f t="shared" si="5"/>
        <v>1.0427121015238905</v>
      </c>
      <c r="M39" s="10">
        <f t="shared" si="6"/>
        <v>8390826.1600000262</v>
      </c>
      <c r="N39" s="3">
        <f t="shared" si="7"/>
        <v>1.0203564187492644</v>
      </c>
      <c r="O39" s="18">
        <v>405962276.60000002</v>
      </c>
      <c r="P39" s="11">
        <f t="shared" si="8"/>
        <v>2604128.5500000119</v>
      </c>
      <c r="Q39" s="12">
        <f t="shared" si="9"/>
        <v>1.0064561198592106</v>
      </c>
      <c r="R39" s="11">
        <f t="shared" si="10"/>
        <v>-6233319.4599999785</v>
      </c>
      <c r="S39" s="12">
        <f t="shared" si="11"/>
        <v>0.98487776308242592</v>
      </c>
    </row>
    <row r="40" spans="2:19" ht="15.75">
      <c r="B40" s="6" t="s">
        <v>40</v>
      </c>
      <c r="C40" s="7">
        <v>393977416.70999998</v>
      </c>
      <c r="D40" s="8">
        <v>403499076.06</v>
      </c>
      <c r="E40" s="18">
        <v>397804309.56</v>
      </c>
      <c r="F40" s="9">
        <f t="shared" si="1"/>
        <v>3826892.8500000238</v>
      </c>
      <c r="G40" s="3">
        <f t="shared" si="2"/>
        <v>1.0097134827725847</v>
      </c>
      <c r="H40" s="10">
        <f t="shared" si="3"/>
        <v>-5694766.5</v>
      </c>
      <c r="I40" s="3">
        <f t="shared" si="0"/>
        <v>0.98588654389098729</v>
      </c>
      <c r="J40" s="18">
        <v>360596201.42000002</v>
      </c>
      <c r="K40" s="9">
        <f t="shared" si="4"/>
        <v>-33381215.289999962</v>
      </c>
      <c r="L40" s="3">
        <f t="shared" si="5"/>
        <v>0.91527124684262984</v>
      </c>
      <c r="M40" s="10">
        <f t="shared" si="6"/>
        <v>-42902874.639999986</v>
      </c>
      <c r="N40" s="3">
        <f t="shared" si="7"/>
        <v>0.89367292966584055</v>
      </c>
      <c r="O40" s="18">
        <v>347764135.80000001</v>
      </c>
      <c r="P40" s="11">
        <f t="shared" si="8"/>
        <v>-46213280.909999967</v>
      </c>
      <c r="Q40" s="12">
        <f t="shared" si="9"/>
        <v>0.88270068549635483</v>
      </c>
      <c r="R40" s="11">
        <f t="shared" si="10"/>
        <v>-55734940.25999999</v>
      </c>
      <c r="S40" s="12">
        <f t="shared" si="11"/>
        <v>0.86187095939790392</v>
      </c>
    </row>
    <row r="41" spans="2:19" ht="31.5">
      <c r="B41" s="6" t="s">
        <v>41</v>
      </c>
      <c r="C41" s="7">
        <v>9380731.3399999999</v>
      </c>
      <c r="D41" s="8">
        <v>8696520</v>
      </c>
      <c r="E41" s="18">
        <v>9453375.8599999994</v>
      </c>
      <c r="F41" s="9">
        <f t="shared" si="1"/>
        <v>72644.519999999553</v>
      </c>
      <c r="G41" s="3">
        <f t="shared" si="2"/>
        <v>1.0077440145514283</v>
      </c>
      <c r="H41" s="10">
        <f t="shared" si="3"/>
        <v>756855.8599999994</v>
      </c>
      <c r="I41" s="3">
        <f t="shared" si="0"/>
        <v>1.0870297383321144</v>
      </c>
      <c r="J41" s="18">
        <v>59990220.799999997</v>
      </c>
      <c r="K41" s="9">
        <f t="shared" si="4"/>
        <v>50609489.459999993</v>
      </c>
      <c r="L41" s="3">
        <f t="shared" si="5"/>
        <v>6.3950473183469292</v>
      </c>
      <c r="M41" s="10">
        <f t="shared" si="6"/>
        <v>51293700.799999997</v>
      </c>
      <c r="N41" s="3">
        <f t="shared" si="7"/>
        <v>6.8981869529420958</v>
      </c>
      <c r="O41" s="18">
        <v>58198140.799999997</v>
      </c>
      <c r="P41" s="11">
        <f t="shared" si="8"/>
        <v>48817409.459999993</v>
      </c>
      <c r="Q41" s="12">
        <f t="shared" si="9"/>
        <v>6.2040089083288894</v>
      </c>
      <c r="R41" s="11">
        <f t="shared" si="10"/>
        <v>49501620.799999997</v>
      </c>
      <c r="S41" s="12">
        <f t="shared" si="11"/>
        <v>6.6921183185918043</v>
      </c>
    </row>
    <row r="42" spans="2:19" ht="15.75">
      <c r="B42" s="6" t="s">
        <v>42</v>
      </c>
      <c r="C42" s="7">
        <v>225730338.22</v>
      </c>
      <c r="D42" s="8">
        <v>296090737.72000003</v>
      </c>
      <c r="E42" s="18">
        <v>302222012.36000001</v>
      </c>
      <c r="F42" s="9">
        <f t="shared" si="1"/>
        <v>76491674.140000015</v>
      </c>
      <c r="G42" s="3">
        <f t="shared" si="2"/>
        <v>1.3388630644120603</v>
      </c>
      <c r="H42" s="10">
        <f t="shared" si="3"/>
        <v>6131274.6399999857</v>
      </c>
      <c r="I42" s="3">
        <f t="shared" si="0"/>
        <v>1.0207074178922748</v>
      </c>
      <c r="J42" s="18">
        <v>298099625.83999997</v>
      </c>
      <c r="K42" s="9">
        <f t="shared" si="4"/>
        <v>72369287.619999975</v>
      </c>
      <c r="L42" s="3">
        <f t="shared" si="5"/>
        <v>1.320600625466072</v>
      </c>
      <c r="M42" s="10">
        <f t="shared" si="6"/>
        <v>2008888.1199999452</v>
      </c>
      <c r="N42" s="3">
        <f t="shared" si="7"/>
        <v>1.0067847043628215</v>
      </c>
      <c r="O42" s="18">
        <v>312000079.45999998</v>
      </c>
      <c r="P42" s="11">
        <f t="shared" si="8"/>
        <v>86269741.23999998</v>
      </c>
      <c r="Q42" s="12">
        <f t="shared" si="9"/>
        <v>1.3821805341731259</v>
      </c>
      <c r="R42" s="11">
        <f t="shared" si="10"/>
        <v>15909341.73999995</v>
      </c>
      <c r="S42" s="12">
        <f t="shared" si="11"/>
        <v>1.0537313050131434</v>
      </c>
    </row>
    <row r="43" spans="2:19" ht="15.75">
      <c r="B43" s="6" t="s">
        <v>43</v>
      </c>
      <c r="C43" s="7">
        <v>19491426.84</v>
      </c>
      <c r="D43" s="8">
        <v>20382800</v>
      </c>
      <c r="E43" s="18">
        <v>20877023.859999999</v>
      </c>
      <c r="F43" s="9">
        <f t="shared" si="1"/>
        <v>1385597.0199999996</v>
      </c>
      <c r="G43" s="3">
        <f t="shared" si="2"/>
        <v>1.0710875110054283</v>
      </c>
      <c r="H43" s="10">
        <f t="shared" si="3"/>
        <v>494223.8599999994</v>
      </c>
      <c r="I43" s="3">
        <f t="shared" si="0"/>
        <v>1.0242471034401555</v>
      </c>
      <c r="J43" s="18">
        <v>20877023.859999999</v>
      </c>
      <c r="K43" s="9">
        <f t="shared" si="4"/>
        <v>1385597.0199999996</v>
      </c>
      <c r="L43" s="3">
        <f t="shared" si="5"/>
        <v>1.0710875110054283</v>
      </c>
      <c r="M43" s="10">
        <f t="shared" si="6"/>
        <v>494223.8599999994</v>
      </c>
      <c r="N43" s="3">
        <f t="shared" si="7"/>
        <v>1.0242471034401555</v>
      </c>
      <c r="O43" s="18">
        <v>20877023.859999999</v>
      </c>
      <c r="P43" s="11">
        <f t="shared" si="8"/>
        <v>1385597.0199999996</v>
      </c>
      <c r="Q43" s="12">
        <f t="shared" si="9"/>
        <v>1.0710875110054283</v>
      </c>
      <c r="R43" s="11">
        <f t="shared" si="10"/>
        <v>494223.8599999994</v>
      </c>
      <c r="S43" s="12">
        <f t="shared" si="11"/>
        <v>1.0242471034401555</v>
      </c>
    </row>
    <row r="44" spans="2:19" ht="31.5">
      <c r="B44" s="6" t="s">
        <v>44</v>
      </c>
      <c r="C44" s="7">
        <v>63536820.5</v>
      </c>
      <c r="D44" s="8">
        <v>77813506.769999996</v>
      </c>
      <c r="E44" s="18">
        <v>69740367.5</v>
      </c>
      <c r="F44" s="9">
        <f t="shared" si="1"/>
        <v>6203547</v>
      </c>
      <c r="G44" s="3">
        <f t="shared" si="2"/>
        <v>1.0976370386679957</v>
      </c>
      <c r="H44" s="10">
        <f t="shared" si="3"/>
        <v>-8073139.2699999958</v>
      </c>
      <c r="I44" s="3">
        <f t="shared" si="0"/>
        <v>0.8962501549523727</v>
      </c>
      <c r="J44" s="18">
        <v>67166302.379999995</v>
      </c>
      <c r="K44" s="9">
        <f t="shared" si="4"/>
        <v>3629481.8799999952</v>
      </c>
      <c r="L44" s="3">
        <f t="shared" si="5"/>
        <v>1.0571240715452546</v>
      </c>
      <c r="M44" s="10">
        <f t="shared" si="6"/>
        <v>-10647204.390000001</v>
      </c>
      <c r="N44" s="3">
        <f t="shared" si="7"/>
        <v>0.86317022799819509</v>
      </c>
      <c r="O44" s="18">
        <v>76452449.719999999</v>
      </c>
      <c r="P44" s="11">
        <f t="shared" si="8"/>
        <v>12915629.219999999</v>
      </c>
      <c r="Q44" s="12">
        <f t="shared" si="9"/>
        <v>1.2032778649979818</v>
      </c>
      <c r="R44" s="11">
        <f t="shared" si="10"/>
        <v>-1361057.049999997</v>
      </c>
      <c r="S44" s="12">
        <f t="shared" si="11"/>
        <v>0.98250873008431572</v>
      </c>
    </row>
    <row r="45" spans="2:19" ht="15.75">
      <c r="B45" s="6" t="s">
        <v>45</v>
      </c>
      <c r="C45" s="7">
        <v>140815407.46000001</v>
      </c>
      <c r="D45" s="8">
        <v>195592430.94999999</v>
      </c>
      <c r="E45" s="18">
        <v>209299621</v>
      </c>
      <c r="F45" s="9">
        <f t="shared" si="1"/>
        <v>68484213.539999992</v>
      </c>
      <c r="G45" s="3">
        <f t="shared" si="2"/>
        <v>1.4863403428311182</v>
      </c>
      <c r="H45" s="10">
        <f t="shared" si="3"/>
        <v>13707190.050000012</v>
      </c>
      <c r="I45" s="3">
        <f t="shared" si="0"/>
        <v>1.0700803706126236</v>
      </c>
      <c r="J45" s="18">
        <v>207751299.59999999</v>
      </c>
      <c r="K45" s="9">
        <f t="shared" si="4"/>
        <v>66935892.139999986</v>
      </c>
      <c r="L45" s="3">
        <f t="shared" si="5"/>
        <v>1.4753449451830318</v>
      </c>
      <c r="M45" s="10">
        <f t="shared" si="6"/>
        <v>12158868.650000006</v>
      </c>
      <c r="N45" s="3">
        <f t="shared" si="7"/>
        <v>1.0621643107094887</v>
      </c>
      <c r="O45" s="18">
        <v>212365605.88</v>
      </c>
      <c r="P45" s="11">
        <f t="shared" si="8"/>
        <v>71550198.419999987</v>
      </c>
      <c r="Q45" s="12">
        <f t="shared" si="9"/>
        <v>1.5081134210425413</v>
      </c>
      <c r="R45" s="11">
        <f t="shared" si="10"/>
        <v>16773174.930000007</v>
      </c>
      <c r="S45" s="12">
        <f t="shared" si="11"/>
        <v>1.0857557465211309</v>
      </c>
    </row>
    <row r="46" spans="2:19" ht="31.5">
      <c r="B46" s="6" t="s">
        <v>46</v>
      </c>
      <c r="C46" s="7">
        <v>1886683.42</v>
      </c>
      <c r="D46" s="8">
        <v>2302000</v>
      </c>
      <c r="E46" s="18">
        <v>2305000</v>
      </c>
      <c r="F46" s="9">
        <f t="shared" si="1"/>
        <v>418316.58000000007</v>
      </c>
      <c r="G46" s="3">
        <f t="shared" si="2"/>
        <v>1.2217206000570038</v>
      </c>
      <c r="H46" s="10">
        <f t="shared" si="3"/>
        <v>3000</v>
      </c>
      <c r="I46" s="3">
        <f t="shared" si="0"/>
        <v>1.0013032145960035</v>
      </c>
      <c r="J46" s="18">
        <v>2305000</v>
      </c>
      <c r="K46" s="9">
        <f t="shared" si="4"/>
        <v>418316.58000000007</v>
      </c>
      <c r="L46" s="3">
        <f t="shared" si="5"/>
        <v>1.2217206000570038</v>
      </c>
      <c r="M46" s="10">
        <f t="shared" si="6"/>
        <v>3000</v>
      </c>
      <c r="N46" s="3">
        <f t="shared" si="7"/>
        <v>1.0013032145960035</v>
      </c>
      <c r="O46" s="18">
        <v>2305000</v>
      </c>
      <c r="P46" s="11">
        <f t="shared" si="8"/>
        <v>418316.58000000007</v>
      </c>
      <c r="Q46" s="12">
        <f t="shared" si="9"/>
        <v>1.2217206000570038</v>
      </c>
      <c r="R46" s="11">
        <f t="shared" si="10"/>
        <v>3000</v>
      </c>
      <c r="S46" s="12">
        <f t="shared" si="11"/>
        <v>1.0013032145960035</v>
      </c>
    </row>
    <row r="47" spans="2:19" ht="31.5">
      <c r="B47" s="6" t="s">
        <v>47</v>
      </c>
      <c r="C47" s="7">
        <v>156631967</v>
      </c>
      <c r="D47" s="8">
        <v>192465467.25999999</v>
      </c>
      <c r="E47" s="18">
        <v>221218090</v>
      </c>
      <c r="F47" s="9">
        <f t="shared" si="1"/>
        <v>64586123</v>
      </c>
      <c r="G47" s="3">
        <f t="shared" si="2"/>
        <v>1.4123431776860722</v>
      </c>
      <c r="H47" s="10">
        <f t="shared" si="3"/>
        <v>28752622.74000001</v>
      </c>
      <c r="I47" s="3">
        <f t="shared" si="0"/>
        <v>1.1493910733667267</v>
      </c>
      <c r="J47" s="18">
        <v>218214700</v>
      </c>
      <c r="K47" s="9">
        <f t="shared" si="4"/>
        <v>61582733</v>
      </c>
      <c r="L47" s="3">
        <f t="shared" si="5"/>
        <v>1.3931683562398218</v>
      </c>
      <c r="M47" s="10">
        <f t="shared" si="6"/>
        <v>25749232.74000001</v>
      </c>
      <c r="N47" s="3">
        <f t="shared" si="7"/>
        <v>1.1337862480297081</v>
      </c>
      <c r="O47" s="18">
        <v>217795670</v>
      </c>
      <c r="P47" s="11">
        <f t="shared" si="8"/>
        <v>61163703</v>
      </c>
      <c r="Q47" s="12">
        <f t="shared" si="9"/>
        <v>1.3904931041311637</v>
      </c>
      <c r="R47" s="11">
        <f t="shared" si="10"/>
        <v>25330202.74000001</v>
      </c>
      <c r="S47" s="12">
        <f t="shared" si="11"/>
        <v>1.1316090782445749</v>
      </c>
    </row>
    <row r="48" spans="2:19" ht="15.75">
      <c r="B48" s="6" t="s">
        <v>48</v>
      </c>
      <c r="C48" s="7">
        <v>156631967</v>
      </c>
      <c r="D48" s="8">
        <v>192465467.25999999</v>
      </c>
      <c r="E48" s="18">
        <v>220844589.74000001</v>
      </c>
      <c r="F48" s="9">
        <f t="shared" si="1"/>
        <v>64212622.74000001</v>
      </c>
      <c r="G48" s="3">
        <f t="shared" si="2"/>
        <v>1.4099586053209687</v>
      </c>
      <c r="H48" s="10">
        <f t="shared" si="3"/>
        <v>28379122.480000019</v>
      </c>
      <c r="I48" s="3">
        <f t="shared" si="0"/>
        <v>1.1474504641482666</v>
      </c>
      <c r="J48" s="18">
        <v>217780693</v>
      </c>
      <c r="K48" s="9">
        <f t="shared" si="4"/>
        <v>61148726</v>
      </c>
      <c r="L48" s="3">
        <f t="shared" si="5"/>
        <v>1.3903974850804242</v>
      </c>
      <c r="M48" s="10">
        <f t="shared" si="6"/>
        <v>25315225.74000001</v>
      </c>
      <c r="N48" s="3">
        <f t="shared" si="7"/>
        <v>1.1315312616875934</v>
      </c>
      <c r="O48" s="18">
        <v>217795670</v>
      </c>
      <c r="P48" s="11">
        <f t="shared" si="8"/>
        <v>61163703</v>
      </c>
      <c r="Q48" s="12">
        <f t="shared" si="9"/>
        <v>1.3904931041311637</v>
      </c>
      <c r="R48" s="11">
        <f t="shared" si="10"/>
        <v>25330202.74000001</v>
      </c>
      <c r="S48" s="12">
        <f t="shared" si="11"/>
        <v>1.1316090782445749</v>
      </c>
    </row>
    <row r="49" spans="2:19" ht="31.5">
      <c r="B49" s="6" t="s">
        <v>49</v>
      </c>
      <c r="C49" s="7">
        <v>3710175.76</v>
      </c>
      <c r="D49" s="13" t="s">
        <v>50</v>
      </c>
      <c r="E49" s="21"/>
      <c r="F49" s="9">
        <f t="shared" si="1"/>
        <v>-3710175.76</v>
      </c>
      <c r="G49" s="3">
        <f t="shared" si="2"/>
        <v>0</v>
      </c>
      <c r="H49" s="10"/>
      <c r="I49" s="3"/>
      <c r="J49" s="21"/>
      <c r="K49" s="9">
        <f t="shared" si="4"/>
        <v>-3710175.76</v>
      </c>
      <c r="L49" s="3"/>
      <c r="M49" s="10"/>
      <c r="N49" s="3"/>
      <c r="O49" s="21"/>
      <c r="P49" s="11">
        <f t="shared" si="8"/>
        <v>-3710175.76</v>
      </c>
      <c r="Q49" s="12">
        <f t="shared" si="9"/>
        <v>0</v>
      </c>
      <c r="R49" s="11"/>
      <c r="S49" s="12"/>
    </row>
    <row r="50" spans="2:19" ht="15.75">
      <c r="B50" s="6" t="s">
        <v>51</v>
      </c>
      <c r="C50" s="7">
        <v>3710175.76</v>
      </c>
      <c r="D50" s="15" t="s">
        <v>50</v>
      </c>
      <c r="E50" s="21"/>
      <c r="F50" s="9">
        <f t="shared" si="1"/>
        <v>-3710175.76</v>
      </c>
      <c r="G50" s="3">
        <f t="shared" si="2"/>
        <v>0</v>
      </c>
      <c r="H50" s="10"/>
      <c r="I50" s="3"/>
      <c r="J50" s="21"/>
      <c r="K50" s="9">
        <f t="shared" si="4"/>
        <v>-3710175.76</v>
      </c>
      <c r="L50" s="3"/>
      <c r="M50" s="10"/>
      <c r="N50" s="3"/>
      <c r="O50" s="21"/>
      <c r="P50" s="11">
        <f t="shared" si="8"/>
        <v>-3710175.76</v>
      </c>
      <c r="Q50" s="12">
        <f t="shared" si="9"/>
        <v>0</v>
      </c>
      <c r="R50" s="11"/>
      <c r="S50" s="12"/>
    </row>
    <row r="51" spans="2:19" ht="31.5">
      <c r="B51" s="6" t="s">
        <v>52</v>
      </c>
      <c r="C51" s="13">
        <v>0</v>
      </c>
      <c r="D51" s="16"/>
      <c r="E51" s="21"/>
      <c r="F51" s="9"/>
      <c r="G51" s="3"/>
      <c r="H51" s="10">
        <f t="shared" si="3"/>
        <v>0</v>
      </c>
      <c r="I51" s="3"/>
      <c r="J51" s="21"/>
      <c r="K51" s="9"/>
      <c r="L51" s="3"/>
      <c r="M51" s="10"/>
      <c r="N51" s="3"/>
      <c r="O51" s="21"/>
      <c r="P51" s="11"/>
      <c r="Q51" s="12"/>
      <c r="R51" s="11"/>
      <c r="S51" s="12"/>
    </row>
    <row r="52" spans="2:19" ht="63">
      <c r="B52" s="6" t="s">
        <v>53</v>
      </c>
      <c r="C52" s="13">
        <v>0</v>
      </c>
      <c r="D52" s="16"/>
      <c r="E52" s="18">
        <v>7159950</v>
      </c>
      <c r="F52" s="9">
        <f t="shared" si="1"/>
        <v>7159950</v>
      </c>
      <c r="G52" s="3"/>
      <c r="H52" s="10">
        <f t="shared" si="3"/>
        <v>7159950</v>
      </c>
      <c r="I52" s="3"/>
      <c r="J52" s="21"/>
      <c r="K52" s="9"/>
      <c r="L52" s="3"/>
      <c r="M52" s="10"/>
      <c r="N52" s="3"/>
      <c r="O52" s="21"/>
      <c r="P52" s="11"/>
      <c r="Q52" s="12"/>
      <c r="R52" s="11"/>
      <c r="S52" s="12"/>
    </row>
    <row r="53" spans="2:19" ht="63">
      <c r="B53" s="6" t="s">
        <v>54</v>
      </c>
      <c r="C53" s="13">
        <v>0</v>
      </c>
      <c r="D53" s="16"/>
      <c r="E53" s="18">
        <v>7159950</v>
      </c>
      <c r="F53" s="9">
        <f t="shared" si="1"/>
        <v>7159950</v>
      </c>
      <c r="G53" s="3"/>
      <c r="H53" s="10">
        <f t="shared" si="3"/>
        <v>7159950</v>
      </c>
      <c r="I53" s="3"/>
      <c r="J53" s="21"/>
      <c r="K53" s="9"/>
      <c r="L53" s="3"/>
      <c r="M53" s="10"/>
      <c r="N53" s="3"/>
      <c r="O53" s="21"/>
      <c r="P53" s="11"/>
      <c r="Q53" s="12"/>
      <c r="R53" s="11"/>
      <c r="S53" s="12"/>
    </row>
    <row r="54" spans="2:19" ht="15.75">
      <c r="B54" s="6" t="s">
        <v>55</v>
      </c>
      <c r="C54" s="7">
        <v>7499407534.7200003</v>
      </c>
      <c r="D54" s="17">
        <v>11133238644.92</v>
      </c>
      <c r="E54" s="18">
        <v>7221939970.8500004</v>
      </c>
      <c r="F54" s="9">
        <f t="shared" si="1"/>
        <v>-277467563.86999989</v>
      </c>
      <c r="G54" s="3">
        <f t="shared" si="2"/>
        <v>0.96300140209937801</v>
      </c>
      <c r="H54" s="10">
        <f t="shared" si="3"/>
        <v>-3911298674.0699997</v>
      </c>
      <c r="I54" s="3">
        <f>E54/D54</f>
        <v>0.64868275990340951</v>
      </c>
      <c r="J54" s="18">
        <v>6594940054.2399998</v>
      </c>
      <c r="K54" s="9">
        <f t="shared" si="4"/>
        <v>-904467480.4800005</v>
      </c>
      <c r="L54" s="3">
        <f t="shared" si="5"/>
        <v>0.87939480868420761</v>
      </c>
      <c r="M54" s="10">
        <f t="shared" si="6"/>
        <v>-4538298590.6800003</v>
      </c>
      <c r="N54" s="3">
        <f t="shared" si="7"/>
        <v>0.59236492314383415</v>
      </c>
      <c r="O54" s="18">
        <v>6877895173.6700001</v>
      </c>
      <c r="P54" s="11">
        <f t="shared" si="8"/>
        <v>-621512361.05000019</v>
      </c>
      <c r="Q54" s="12">
        <f t="shared" si="9"/>
        <v>0.9171251384629272</v>
      </c>
      <c r="R54" s="11">
        <f t="shared" si="10"/>
        <v>-4255343471.25</v>
      </c>
      <c r="S54" s="12">
        <f t="shared" si="11"/>
        <v>0.6177802697877427</v>
      </c>
    </row>
    <row r="55" spans="2:19" ht="31.5">
      <c r="B55" s="6" t="s">
        <v>56</v>
      </c>
      <c r="C55" s="16"/>
      <c r="D55" s="16"/>
      <c r="E55" s="21"/>
      <c r="F55" s="9"/>
      <c r="G55" s="3"/>
      <c r="H55" s="3"/>
      <c r="I55" s="3"/>
      <c r="J55" s="23" t="s">
        <v>57</v>
      </c>
      <c r="K55" s="2"/>
      <c r="L55" s="3"/>
      <c r="M55" s="2"/>
      <c r="N55" s="3"/>
      <c r="O55" s="23" t="s">
        <v>58</v>
      </c>
      <c r="P55" s="19"/>
      <c r="Q55" s="19"/>
      <c r="R55" s="19"/>
      <c r="S55" s="19"/>
    </row>
  </sheetData>
  <mergeCells count="13">
    <mergeCell ref="C1:M2"/>
    <mergeCell ref="B4:B5"/>
    <mergeCell ref="C4:C5"/>
    <mergeCell ref="D4:D5"/>
    <mergeCell ref="E4:E5"/>
    <mergeCell ref="J4:J5"/>
    <mergeCell ref="P4:Q4"/>
    <mergeCell ref="R4:S4"/>
    <mergeCell ref="O4:O5"/>
    <mergeCell ref="F4:G4"/>
    <mergeCell ref="K4:L4"/>
    <mergeCell ref="H4:I4"/>
    <mergeCell ref="M4:N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2022-11-25T00:40:03Z</dcterms:modified>
</cp:coreProperties>
</file>