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D12" i="2"/>
  <c r="C11"/>
  <c r="D11" s="1"/>
  <c r="C9"/>
  <c r="C10"/>
  <c r="D10" s="1"/>
  <c r="A10"/>
  <c r="A11"/>
  <c r="B9" i="1"/>
  <c r="Q8"/>
  <c r="P8"/>
  <c r="M8"/>
  <c r="K8"/>
  <c r="I8"/>
  <c r="E8"/>
  <c r="Q7"/>
  <c r="P7"/>
  <c r="M7"/>
  <c r="K7"/>
  <c r="I7"/>
  <c r="E7"/>
  <c r="A9" i="2"/>
  <c r="M6" i="1"/>
  <c r="K6"/>
  <c r="E6"/>
  <c r="E9" s="1"/>
  <c r="D9" i="2" l="1"/>
  <c r="P6" i="1"/>
  <c r="N9" s="1"/>
  <c r="F10" s="1"/>
  <c r="Q6" s="1"/>
  <c r="I6"/>
</calcChain>
</file>

<file path=xl/sharedStrings.xml><?xml version="1.0" encoding="utf-8"?>
<sst xmlns="http://schemas.openxmlformats.org/spreadsheetml/2006/main" count="43" uniqueCount="38">
  <si>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</si>
  <si>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</si>
  <si>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</si>
  <si>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</si>
  <si>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</si>
  <si>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</si>
  <si>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</si>
  <si>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</si>
  <si>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</si>
  <si>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</si>
  <si>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</si>
  <si>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</si>
  <si>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</si>
  <si>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</si>
  <si>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</si>
  <si>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</si>
  <si>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</si>
  <si>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</si>
  <si>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</si>
  <si>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</si>
  <si>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</si>
  <si>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</si>
  <si>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</si>
  <si>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</si>
  <si>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</si>
  <si>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</si>
  <si>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</si>
  <si>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</si>
  <si>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</si>
  <si>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</si>
  <si>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</si>
  <si>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</si>
  <si>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</si>
  <si>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</si>
  <si>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</si>
  <si>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Приморский край, г. Уссурийск, с. Пр-т Блюхера, 5А</t>
  </si>
  <si>
    <t>Приморский край, г. Уссурийск, с. Пр-т Блюхера, 5б</t>
  </si>
  <si>
    <t>Приморский край, г. Уссурийск, с. Пр-т Блюхера, 7А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</si>
</sst>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justify" wrapText="1"/>
    </xf>
    <xf numFmtId="2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Normal="100" workbookViewId="0">
      <selection activeCell="B7" sqref="B7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>
      <c r="A3" s="1"/>
    </row>
    <row r="4" spans="1:17" ht="92.25" customHeight="1">
      <c r="A4" s="29" t="s">
        <v>1</v>
      </c>
      <c r="B4" s="31" t="s">
        <v>2</v>
      </c>
      <c r="C4" s="31" t="s">
        <v>21</v>
      </c>
      <c r="D4" s="31" t="s">
        <v>3</v>
      </c>
      <c r="E4" s="31"/>
      <c r="F4" s="24" t="s">
        <v>4</v>
      </c>
      <c r="G4" s="24"/>
      <c r="H4" s="24" t="s">
        <v>5</v>
      </c>
      <c r="I4" s="24"/>
      <c r="J4" s="24" t="s">
        <v>6</v>
      </c>
      <c r="K4" s="24"/>
      <c r="L4" s="24" t="s">
        <v>7</v>
      </c>
      <c r="M4" s="24"/>
      <c r="N4" s="24" t="s">
        <v>8</v>
      </c>
      <c r="O4" s="24" t="s">
        <v>9</v>
      </c>
      <c r="P4" s="24"/>
      <c r="Q4" s="5" t="s">
        <v>20</v>
      </c>
    </row>
    <row r="5" spans="1:17" ht="27" customHeight="1">
      <c r="A5" s="30"/>
      <c r="B5" s="31"/>
      <c r="C5" s="31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4"/>
      <c r="O5" s="4" t="s">
        <v>15</v>
      </c>
      <c r="P5" s="4" t="s">
        <v>16</v>
      </c>
      <c r="Q5" s="13" t="s">
        <v>19</v>
      </c>
    </row>
    <row r="6" spans="1:17" ht="39">
      <c r="A6" s="21" t="s">
        <v>35</v>
      </c>
      <c r="B6" s="20">
        <v>533.29999999999995</v>
      </c>
      <c r="C6" s="19">
        <v>8</v>
      </c>
      <c r="D6" s="8">
        <v>19.41</v>
      </c>
      <c r="E6" s="9">
        <f>B6*D6</f>
        <v>10351.352999999999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303.52</v>
      </c>
      <c r="L6" s="8">
        <v>32.42</v>
      </c>
      <c r="M6" s="9">
        <f>L6*C6</f>
        <v>259.36</v>
      </c>
      <c r="N6" s="8">
        <v>90</v>
      </c>
      <c r="O6" s="18">
        <v>3.04</v>
      </c>
      <c r="P6" s="8">
        <f>O6*N6*C6</f>
        <v>2188.8000000000002</v>
      </c>
      <c r="Q6" s="10">
        <f>0.5*(E6+F10)</f>
        <v>6551.5164999999997</v>
      </c>
    </row>
    <row r="7" spans="1:17" ht="39">
      <c r="A7" s="21" t="s">
        <v>36</v>
      </c>
      <c r="B7" s="20">
        <v>449.7</v>
      </c>
      <c r="C7" s="19">
        <v>13</v>
      </c>
      <c r="D7" s="8">
        <v>19.41</v>
      </c>
      <c r="E7" s="23">
        <f>B7*D7</f>
        <v>8728.6769999999997</v>
      </c>
      <c r="F7" s="8">
        <v>3612</v>
      </c>
      <c r="G7" s="23">
        <v>0</v>
      </c>
      <c r="H7" s="8"/>
      <c r="I7" s="8">
        <f>C7*H7</f>
        <v>0</v>
      </c>
      <c r="J7" s="8">
        <v>37.94</v>
      </c>
      <c r="K7" s="23">
        <f>C7*J7</f>
        <v>493.21999999999997</v>
      </c>
      <c r="L7" s="8">
        <v>32.42</v>
      </c>
      <c r="M7" s="23">
        <f>L7*C7</f>
        <v>421.46000000000004</v>
      </c>
      <c r="N7" s="8">
        <v>90</v>
      </c>
      <c r="O7" s="18">
        <v>3.04</v>
      </c>
      <c r="P7" s="8">
        <f>O7*N7*C7</f>
        <v>3556.8</v>
      </c>
      <c r="Q7" s="10">
        <f>0.5*(E7+F11)</f>
        <v>4364.3384999999998</v>
      </c>
    </row>
    <row r="8" spans="1:17" ht="39">
      <c r="A8" s="21" t="s">
        <v>37</v>
      </c>
      <c r="B8" s="20">
        <v>980.2</v>
      </c>
      <c r="C8" s="19">
        <v>34</v>
      </c>
      <c r="D8" s="8">
        <v>19.41</v>
      </c>
      <c r="E8" s="23">
        <f>B8*D8</f>
        <v>19025.682000000001</v>
      </c>
      <c r="F8" s="8">
        <v>3612</v>
      </c>
      <c r="G8" s="23">
        <v>0</v>
      </c>
      <c r="H8" s="8"/>
      <c r="I8" s="8">
        <f>C8*H8</f>
        <v>0</v>
      </c>
      <c r="J8" s="8">
        <v>37.94</v>
      </c>
      <c r="K8" s="23">
        <f>C8*J8</f>
        <v>1289.96</v>
      </c>
      <c r="L8" s="8">
        <v>32.42</v>
      </c>
      <c r="M8" s="23">
        <f>L8*C8</f>
        <v>1102.28</v>
      </c>
      <c r="N8" s="8">
        <v>90</v>
      </c>
      <c r="O8" s="18">
        <v>3.04</v>
      </c>
      <c r="P8" s="8">
        <f>O8*N8*C8</f>
        <v>9302.4000000000015</v>
      </c>
      <c r="Q8" s="10">
        <f>0.5*(E8+F12)</f>
        <v>9512.8410000000003</v>
      </c>
    </row>
    <row r="9" spans="1:17" ht="15.75">
      <c r="A9" s="22"/>
      <c r="B9" s="9">
        <f>SUM(B6:B8)</f>
        <v>1963.2</v>
      </c>
      <c r="C9" s="8"/>
      <c r="D9" s="8"/>
      <c r="E9" s="9">
        <f>E6</f>
        <v>10351.352999999999</v>
      </c>
      <c r="F9" s="28"/>
      <c r="G9" s="28"/>
      <c r="H9" s="28"/>
      <c r="I9" s="28"/>
      <c r="J9" s="28"/>
      <c r="K9" s="28"/>
      <c r="L9" s="28"/>
      <c r="M9" s="28"/>
      <c r="N9" s="28">
        <f>P6</f>
        <v>2188.8000000000002</v>
      </c>
      <c r="O9" s="28"/>
      <c r="P9" s="28"/>
      <c r="Q9" s="6"/>
    </row>
    <row r="10" spans="1:17">
      <c r="A10" s="4"/>
      <c r="B10" s="9"/>
      <c r="C10" s="8"/>
      <c r="D10" s="8"/>
      <c r="E10" s="9"/>
      <c r="F10" s="28">
        <f>N9+G6+K6+M6</f>
        <v>2751.6800000000003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7"/>
    </row>
    <row r="12" spans="1:17">
      <c r="A12" s="26" t="s">
        <v>22</v>
      </c>
      <c r="B12" s="26"/>
      <c r="C12" s="26"/>
      <c r="D12" s="26"/>
      <c r="E12" s="26"/>
      <c r="F12" s="26"/>
      <c r="G12" s="26"/>
      <c r="H12" s="26"/>
      <c r="I12" s="26"/>
      <c r="J12" s="26"/>
      <c r="K12" s="2"/>
    </row>
    <row r="13" spans="1:17">
      <c r="A13" s="26" t="s">
        <v>17</v>
      </c>
      <c r="B13" s="26"/>
      <c r="C13" s="26"/>
      <c r="D13" s="26"/>
      <c r="E13" s="26"/>
      <c r="F13" s="26"/>
      <c r="G13" s="2"/>
      <c r="H13" s="2"/>
      <c r="I13" s="2"/>
      <c r="J13" s="2"/>
      <c r="K13" s="2"/>
    </row>
    <row r="14" spans="1:17">
      <c r="A14" s="3" t="s">
        <v>18</v>
      </c>
      <c r="B14" s="3"/>
      <c r="C14" s="3"/>
      <c r="D14" s="3"/>
      <c r="E14" s="3"/>
      <c r="F14" s="2"/>
      <c r="G14" s="2"/>
      <c r="H14" s="2"/>
      <c r="I14" s="2"/>
      <c r="J14" s="2"/>
      <c r="K14" s="2"/>
    </row>
    <row r="15" spans="1:17">
      <c r="A15" s="26" t="s">
        <v>32</v>
      </c>
      <c r="B15" s="26"/>
      <c r="C15" s="26"/>
      <c r="D15" s="26"/>
      <c r="E15" s="26"/>
      <c r="F15" s="26"/>
      <c r="G15" s="26"/>
      <c r="H15" s="2"/>
      <c r="I15" s="2"/>
      <c r="J15" s="2"/>
      <c r="K15" s="2"/>
    </row>
    <row r="16" spans="1:17">
      <c r="A16" s="3"/>
      <c r="B16" s="3"/>
      <c r="C16" s="3"/>
      <c r="D16" s="3"/>
      <c r="E16" s="3"/>
      <c r="F16" s="3"/>
      <c r="G16" s="3"/>
      <c r="H16" s="3"/>
      <c r="I16" s="2"/>
      <c r="J16" s="2"/>
      <c r="K16" s="2"/>
    </row>
    <row r="17" spans="1:8">
      <c r="A17" s="25"/>
      <c r="B17" s="25"/>
      <c r="C17" s="25"/>
      <c r="D17" s="25"/>
      <c r="E17" s="25"/>
      <c r="F17" s="25"/>
      <c r="G17" s="25"/>
      <c r="H17" s="25"/>
    </row>
  </sheetData>
  <mergeCells count="18">
    <mergeCell ref="A2:Q2"/>
    <mergeCell ref="O4:P4"/>
    <mergeCell ref="F9:M9"/>
    <mergeCell ref="N9:P9"/>
    <mergeCell ref="F10:P10"/>
    <mergeCell ref="A4:A5"/>
    <mergeCell ref="B4:B5"/>
    <mergeCell ref="C4:C5"/>
    <mergeCell ref="D4:E4"/>
    <mergeCell ref="F4:G4"/>
    <mergeCell ref="H4:I4"/>
    <mergeCell ref="J4:K4"/>
    <mergeCell ref="L4:M4"/>
    <mergeCell ref="N4:N5"/>
    <mergeCell ref="A17:H17"/>
    <mergeCell ref="A12:J12"/>
    <mergeCell ref="A13:F13"/>
    <mergeCell ref="A15:G15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7" zoomScaleNormal="100" workbookViewId="0">
      <selection activeCell="D12" sqref="D12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7" t="s">
        <v>23</v>
      </c>
      <c r="B3" s="27"/>
      <c r="C3" s="27"/>
      <c r="D3" s="27"/>
      <c r="E3" s="12"/>
    </row>
    <row r="4" spans="1:5" ht="12.75" customHeight="1">
      <c r="A4" s="32" t="s">
        <v>24</v>
      </c>
      <c r="B4" s="32"/>
      <c r="C4" s="32"/>
      <c r="D4" s="32"/>
      <c r="E4" s="12"/>
    </row>
    <row r="5" spans="1:5" ht="11.25" customHeight="1">
      <c r="A5" s="32" t="s">
        <v>25</v>
      </c>
      <c r="B5" s="32"/>
      <c r="C5" s="32"/>
      <c r="D5" s="32"/>
      <c r="E5" s="12"/>
    </row>
    <row r="6" spans="1:5">
      <c r="A6" s="11"/>
      <c r="B6" s="12"/>
      <c r="C6" s="12"/>
      <c r="D6" s="12"/>
      <c r="E6" s="12"/>
    </row>
    <row r="7" spans="1:5">
      <c r="A7" s="32" t="s">
        <v>26</v>
      </c>
      <c r="B7" s="32"/>
      <c r="C7" s="32"/>
      <c r="D7" s="32"/>
      <c r="E7" s="32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>Приморский край, г. Уссурийск, с. Пр-т Блюхера, 5А</v>
      </c>
      <c r="B9" s="10">
        <v>19.41</v>
      </c>
      <c r="C9" s="10">
        <f>'Размер обеспеч. исполнен. обяз.'!B6</f>
        <v>533.29999999999995</v>
      </c>
      <c r="D9" s="10">
        <f>B9*C9*5/100</f>
        <v>517.56764999999996</v>
      </c>
      <c r="E9" s="12"/>
    </row>
    <row r="10" spans="1:5" ht="84" customHeight="1">
      <c r="A10" s="16" t="str">
        <f>'Размер обеспеч. исполнен. обяз.'!A7</f>
        <v>Приморский край, г. Уссурийск, с. Пр-т Блюхера, 5б</v>
      </c>
      <c r="B10" s="10">
        <v>19.41</v>
      </c>
      <c r="C10" s="10">
        <f>'Размер обеспеч. исполнен. обяз.'!B7</f>
        <v>449.7</v>
      </c>
      <c r="D10" s="10">
        <f t="shared" ref="D10:D11" si="0">B10*C10*5/100</f>
        <v>436.43384999999995</v>
      </c>
      <c r="E10" s="12"/>
    </row>
    <row r="11" spans="1:5" ht="84" customHeight="1">
      <c r="A11" s="16" t="str">
        <f>'Размер обеспеч. исполнен. обяз.'!A8</f>
        <v>Приморский край, г. Уссурийск, с. Пр-т Блюхера, 7А</v>
      </c>
      <c r="B11" s="10">
        <v>19.41</v>
      </c>
      <c r="C11" s="10">
        <f>'Размер обеспеч. исполнен. обяз.'!B8</f>
        <v>980.2</v>
      </c>
      <c r="D11" s="10">
        <f t="shared" si="0"/>
        <v>951.28410000000008</v>
      </c>
      <c r="E11" s="12"/>
    </row>
    <row r="12" spans="1:5" ht="84" customHeight="1">
      <c r="A12" s="33"/>
      <c r="B12" s="34"/>
      <c r="C12" s="34"/>
      <c r="D12" s="34">
        <f>SUM(D9:D11)</f>
        <v>1905.2855999999999</v>
      </c>
      <c r="E12" s="12"/>
    </row>
    <row r="13" spans="1:5">
      <c r="A13" s="25" t="s">
        <v>27</v>
      </c>
      <c r="B13" s="25"/>
      <c r="C13" s="25"/>
      <c r="D13" s="25"/>
      <c r="E13" s="12"/>
    </row>
    <row r="14" spans="1:5">
      <c r="A14" s="1"/>
    </row>
  </sheetData>
  <mergeCells count="5">
    <mergeCell ref="A3:D3"/>
    <mergeCell ref="A4:D4"/>
    <mergeCell ref="A5:D5"/>
    <mergeCell ref="A7:E7"/>
    <mergeCell ref="A13:D13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2020-08-28T01:48:14Z</dcterms:modified>
</cp:coreProperties>
</file>