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E6"/>
  <c r="E7" s="1"/>
  <c r="D9" i="2" l="1"/>
  <c r="P6" i="1"/>
  <c r="N7" s="1"/>
  <c r="F8" s="1"/>
  <c r="Q6" s="1"/>
  <c r="I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<sst xmlns="http://schemas.openxmlformats.org/spreadsheetml/2006/main" count="41" uniqueCount="36">
  <si>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</si>
  <si>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</si>
  <si>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</si>
  <si>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</si>
  <si>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</si>
  <si>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</si>
  <si>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</si>
  <si>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</si>
  <si>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</si>
  <si>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</si>
  <si>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</si>
  <si>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</si>
  <si>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</si>
  <si>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</si>
  <si>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</si>
  <si>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</si>
  <si>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</si>
  <si>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</si>
  <si>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</si>
  <si>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</si>
  <si>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</si>
  <si>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</si>
  <si>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</si>
  <si>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</si>
  <si>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</si>
  <si>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</si>
  <si>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</si>
  <si>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</si>
  <si>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</si>
  <si>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</si>
  <si>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</si>
  <si>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</si>
  <si>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</si>
  <si>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</si>
  <si>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</si>
  <si>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с. Пр-т Блюхера, 85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</si>
</sst>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E7" sqref="E7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>
      <c r="A3" s="1"/>
    </row>
    <row r="4" spans="1:17" ht="92.25" customHeight="1">
      <c r="A4" s="28" t="s">
        <v>1</v>
      </c>
      <c r="B4" s="30" t="s">
        <v>2</v>
      </c>
      <c r="C4" s="30" t="s">
        <v>21</v>
      </c>
      <c r="D4" s="30" t="s">
        <v>3</v>
      </c>
      <c r="E4" s="30"/>
      <c r="F4" s="23" t="s">
        <v>4</v>
      </c>
      <c r="G4" s="23"/>
      <c r="H4" s="23" t="s">
        <v>5</v>
      </c>
      <c r="I4" s="23"/>
      <c r="J4" s="23" t="s">
        <v>6</v>
      </c>
      <c r="K4" s="23"/>
      <c r="L4" s="23" t="s">
        <v>7</v>
      </c>
      <c r="M4" s="23"/>
      <c r="N4" s="23" t="s">
        <v>8</v>
      </c>
      <c r="O4" s="23" t="s">
        <v>9</v>
      </c>
      <c r="P4" s="23"/>
      <c r="Q4" s="5" t="s">
        <v>20</v>
      </c>
    </row>
    <row r="5" spans="1:17" ht="27" customHeight="1">
      <c r="A5" s="29"/>
      <c r="B5" s="30"/>
      <c r="C5" s="30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3"/>
      <c r="O5" s="4" t="s">
        <v>15</v>
      </c>
      <c r="P5" s="4" t="s">
        <v>16</v>
      </c>
      <c r="Q5" s="13" t="s">
        <v>19</v>
      </c>
    </row>
    <row r="6" spans="1:17" ht="39">
      <c r="A6" s="21" t="s">
        <v>35</v>
      </c>
      <c r="B6" s="20">
        <v>225.5</v>
      </c>
      <c r="C6" s="19">
        <v>8</v>
      </c>
      <c r="D6" s="8">
        <v>32.69</v>
      </c>
      <c r="E6" s="9">
        <f>B6*D6</f>
        <v>7371.5949999999993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303.52</v>
      </c>
      <c r="L6" s="8">
        <v>32.42</v>
      </c>
      <c r="M6" s="9">
        <f>L6*C6</f>
        <v>259.36</v>
      </c>
      <c r="N6" s="8">
        <v>90</v>
      </c>
      <c r="O6" s="18">
        <v>3.04</v>
      </c>
      <c r="P6" s="8">
        <f>O6*N6*C6</f>
        <v>2188.8000000000002</v>
      </c>
      <c r="Q6" s="10">
        <f>0.5*(E6+F8)</f>
        <v>5061.6374999999998</v>
      </c>
    </row>
    <row r="7" spans="1:17" ht="15.75">
      <c r="A7" s="22"/>
      <c r="B7" s="9">
        <f>SUM(B6)</f>
        <v>225.5</v>
      </c>
      <c r="C7" s="8"/>
      <c r="D7" s="8"/>
      <c r="E7" s="9">
        <f>E6</f>
        <v>7371.5949999999993</v>
      </c>
      <c r="F7" s="27"/>
      <c r="G7" s="27"/>
      <c r="H7" s="27"/>
      <c r="I7" s="27"/>
      <c r="J7" s="27"/>
      <c r="K7" s="27"/>
      <c r="L7" s="27"/>
      <c r="M7" s="27"/>
      <c r="N7" s="27">
        <f>P6</f>
        <v>2188.8000000000002</v>
      </c>
      <c r="O7" s="27"/>
      <c r="P7" s="27"/>
      <c r="Q7" s="6"/>
    </row>
    <row r="8" spans="1:17">
      <c r="A8" s="4"/>
      <c r="B8" s="9"/>
      <c r="C8" s="8"/>
      <c r="D8" s="8"/>
      <c r="E8" s="9"/>
      <c r="F8" s="27">
        <f>N7+G6+K6+M6</f>
        <v>2751.6800000000003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10" spans="1:17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"/>
    </row>
    <row r="11" spans="1:17">
      <c r="A11" s="25" t="s">
        <v>17</v>
      </c>
      <c r="B11" s="25"/>
      <c r="C11" s="25"/>
      <c r="D11" s="25"/>
      <c r="E11" s="25"/>
      <c r="F11" s="25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5" t="s">
        <v>32</v>
      </c>
      <c r="B13" s="25"/>
      <c r="C13" s="25"/>
      <c r="D13" s="25"/>
      <c r="E13" s="25"/>
      <c r="F13" s="25"/>
      <c r="G13" s="25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4"/>
      <c r="B15" s="24"/>
      <c r="C15" s="24"/>
      <c r="D15" s="24"/>
      <c r="E15" s="24"/>
      <c r="F15" s="24"/>
      <c r="G15" s="24"/>
      <c r="H15" s="24"/>
    </row>
  </sheetData>
  <mergeCells count="18"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A15:H15"/>
    <mergeCell ref="A10:J10"/>
    <mergeCell ref="A11:F11"/>
    <mergeCell ref="A13:G13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C9" sqref="C9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6" t="s">
        <v>23</v>
      </c>
      <c r="B3" s="26"/>
      <c r="C3" s="26"/>
      <c r="D3" s="26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с. Пр-т Блюхера, 85</v>
      </c>
      <c r="B9" s="10">
        <v>32.69</v>
      </c>
      <c r="C9" s="10">
        <f>'Размер обеспеч. исполнен. обяз.'!B6</f>
        <v>225.5</v>
      </c>
      <c r="D9" s="10">
        <f>B9*C9*5/100</f>
        <v>368.57974999999999</v>
      </c>
      <c r="E9" s="12"/>
    </row>
    <row r="10" spans="1:5">
      <c r="A10" s="24" t="s">
        <v>27</v>
      </c>
      <c r="B10" s="24"/>
      <c r="C10" s="24"/>
      <c r="D10" s="24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2020-08-21T00:22:09Z</dcterms:modified>
</cp:coreProperties>
</file>