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0" yWindow="0" windowWidth="19425" windowHeight="11025" activeTab="4"/>
  </bookViews>
  <sheets>
    <sheet name="Титульный лист" sheetId="8" r:id="rId1"/>
    <sheet name="Ключевые риски" sheetId="7" r:id="rId2"/>
    <sheet name="Цели и показатели" sheetId="2" r:id="rId3"/>
    <sheet name="Исполнение бюджета" sheetId="3" r:id="rId4"/>
    <sheet name="Результаты, КТ и мероприятия" sheetId="4" r:id="rId5"/>
    <sheet name="Проверка данных" sheetId="6" state="hidden" r:id="rId6"/>
  </sheets>
  <definedNames>
    <definedName name="_ftn1" localSheetId="4">'Результаты, КТ и мероприятия'!#REF!</definedName>
    <definedName name="_ftnref1" localSheetId="4">'Результаты, КТ и мероприятия'!$B$3</definedName>
    <definedName name="_xlnm._FilterDatabase" localSheetId="3" hidden="1">'Исполнение бюджета'!$A$3:$J$20</definedName>
    <definedName name="_xlnm.Print_Area" localSheetId="3">'Исполнение бюджета'!$A$1:$J$70</definedName>
    <definedName name="_xlnm.Print_Area" localSheetId="4">'Результаты, КТ и мероприятия'!$A$1:$J$35</definedName>
    <definedName name="_xlnm.Print_Area" localSheetId="2">'Цели и показатели'!$A$1:$M$31</definedName>
  </definedNames>
  <calcPr calcId="152511"/>
</workbook>
</file>

<file path=xl/calcChain.xml><?xml version="1.0" encoding="utf-8"?>
<calcChain xmlns="http://schemas.openxmlformats.org/spreadsheetml/2006/main">
  <c r="I51" i="3" l="1"/>
  <c r="I57" i="3"/>
  <c r="I48" i="3" l="1"/>
  <c r="I49" i="3"/>
  <c r="I44" i="3"/>
  <c r="H47" i="3"/>
  <c r="I47" i="3" s="1"/>
  <c r="G47" i="3"/>
  <c r="I23" i="3"/>
  <c r="I26" i="3"/>
  <c r="I28" i="3"/>
  <c r="I27" i="3"/>
  <c r="H26" i="3"/>
  <c r="G26" i="3"/>
  <c r="E70" i="3" l="1"/>
  <c r="F70" i="3"/>
  <c r="G70" i="3"/>
  <c r="H70" i="3"/>
  <c r="I70" i="3" s="1"/>
  <c r="D70" i="3"/>
  <c r="E68" i="3"/>
  <c r="F68" i="3"/>
  <c r="F65" i="3" s="1"/>
  <c r="G68" i="3"/>
  <c r="H68" i="3"/>
  <c r="I68" i="3" s="1"/>
  <c r="D68" i="3"/>
  <c r="E19" i="3"/>
  <c r="F19" i="3"/>
  <c r="G19" i="3"/>
  <c r="H19" i="3"/>
  <c r="D19" i="3"/>
  <c r="E17" i="3"/>
  <c r="F17" i="3"/>
  <c r="G17" i="3"/>
  <c r="H17" i="3"/>
  <c r="D17" i="3"/>
  <c r="I12" i="3"/>
  <c r="I11" i="3"/>
  <c r="I8" i="3"/>
  <c r="I19" i="3" l="1"/>
  <c r="D65" i="3"/>
  <c r="E65" i="3"/>
  <c r="H65" i="3"/>
  <c r="I65" i="3" s="1"/>
  <c r="G65" i="3"/>
  <c r="F16" i="3"/>
  <c r="D16" i="3"/>
  <c r="G16" i="3"/>
  <c r="E16" i="3"/>
  <c r="H16" i="3"/>
  <c r="I16" i="3" l="1"/>
</calcChain>
</file>

<file path=xl/sharedStrings.xml><?xml version="1.0" encoding="utf-8"?>
<sst xmlns="http://schemas.openxmlformats.org/spreadsheetml/2006/main" count="508" uniqueCount="267">
  <si>
    <t>№ п/п</t>
  </si>
  <si>
    <t>Статус</t>
  </si>
  <si>
    <t>Наименование соответствующего раздела паспорта проекта</t>
  </si>
  <si>
    <t>Краткое описание риска</t>
  </si>
  <si>
    <t>Предлагаемые решения</t>
  </si>
  <si>
    <t>1.</t>
  </si>
  <si>
    <t>2.</t>
  </si>
  <si>
    <t>3.</t>
  </si>
  <si>
    <t xml:space="preserve">Наименование целей и показателей </t>
  </si>
  <si>
    <t>Значения по кварталам</t>
  </si>
  <si>
    <t>Плановое значение на конец года</t>
  </si>
  <si>
    <t>Комментарий</t>
  </si>
  <si>
    <t>I</t>
  </si>
  <si>
    <t>II</t>
  </si>
  <si>
    <t>III</t>
  </si>
  <si>
    <t>IV</t>
  </si>
  <si>
    <t>4.</t>
  </si>
  <si>
    <t>Наименование результата и источника финансового обеспечения</t>
  </si>
  <si>
    <t>Объем финансового обеспечение, млн. рублей</t>
  </si>
  <si>
    <t>Исполнение, млн. рублей</t>
  </si>
  <si>
    <t>Предусмотрено паспортом регионального проекта</t>
  </si>
  <si>
    <t>Сводная бюджетная роспись</t>
  </si>
  <si>
    <t>Лимиты бюджетных обязательств</t>
  </si>
  <si>
    <t>Учтенные бюджетные обязательства</t>
  </si>
  <si>
    <t>Кассовое исполнение</t>
  </si>
  <si>
    <t>1.1.</t>
  </si>
  <si>
    <t>федеральный бюджет</t>
  </si>
  <si>
    <t>бюджеты государственных внебюджетных фондов Российской Федерации</t>
  </si>
  <si>
    <t>консолидированные бюджеты субъектов Российской Федерации, в т.ч.:</t>
  </si>
  <si>
    <t>1.1.3.1</t>
  </si>
  <si>
    <t>бюджет субъекта Российской Федерации</t>
  </si>
  <si>
    <t>1.1.3.2</t>
  </si>
  <si>
    <t>межбюджетные трансферты бюджета субъекта Российской Федерации бюджетам муниципальных образований</t>
  </si>
  <si>
    <t>1.1.3.3</t>
  </si>
  <si>
    <t>бюджеты муниципальных образований (без учета межбюджетных трансфертов из бюджета субъекта Российской Федерации)</t>
  </si>
  <si>
    <t>внебюджетные источники</t>
  </si>
  <si>
    <t>Х</t>
  </si>
  <si>
    <t>Всего по региональному проекту за счет всех источников, в том числе:</t>
  </si>
  <si>
    <t>консолидированные бюджеты субъектов Российской Федерации</t>
  </si>
  <si>
    <t xml:space="preserve">Наименование результата, контрольной точки, мероприятия </t>
  </si>
  <si>
    <t>Срок реализации</t>
  </si>
  <si>
    <t>Ответственный исполнитель</t>
  </si>
  <si>
    <t>план</t>
  </si>
  <si>
    <t>факт/ прогноз</t>
  </si>
  <si>
    <t>1.1.1.1</t>
  </si>
  <si>
    <t>…</t>
  </si>
  <si>
    <t>Единица измерения (по ОКЕИ)</t>
  </si>
  <si>
    <t>Фактическое значение за предыдущий год</t>
  </si>
  <si>
    <t xml:space="preserve">Процент достижения </t>
  </si>
  <si>
    <t>Процент исполнения (8)/(5)*100</t>
  </si>
  <si>
    <t>1.1.2.</t>
  </si>
  <si>
    <t>1.1.3.</t>
  </si>
  <si>
    <t>1.1.1.</t>
  </si>
  <si>
    <t>1.1.4.</t>
  </si>
  <si>
    <t>1.2.</t>
  </si>
  <si>
    <t>Отсутствие отклонений</t>
  </si>
  <si>
    <t>Прогнозные сведения</t>
  </si>
  <si>
    <t>Cведения не представлены</t>
  </si>
  <si>
    <t>Наличие критических отклонений</t>
  </si>
  <si>
    <t>Наличие отклонений</t>
  </si>
  <si>
    <t>5.</t>
  </si>
  <si>
    <t>Уровень контроля</t>
  </si>
  <si>
    <t>О Т Ч Е Т</t>
  </si>
  <si>
    <t>Общий статус реализации</t>
  </si>
  <si>
    <t>1. Риски</t>
  </si>
  <si>
    <t>2. Показатели</t>
  </si>
  <si>
    <t>3. Бюджет</t>
  </si>
  <si>
    <t>4. Результаты</t>
  </si>
  <si>
    <t>5. Контрольные точки</t>
  </si>
  <si>
    <t>1. КЛЮЧЕВЫЕ РИСКИ</t>
  </si>
  <si>
    <t>2. СВЕДЕНИЯ О ЗНАЧЕНИЯХ ЦЕЛЕЙ И ПОКАЗАТЕЛЕЙ</t>
  </si>
  <si>
    <t>3. СВЕДЕНИЯ ОБ ИСПОЛНЕНИИ БЮДЖЕТА</t>
  </si>
  <si>
    <t>4. СВЕДЕНИЯ О ДОСТИЖЕНИИ РЕЗУЛЬТАТОВ, КОНТРОЛЬНЫХ ТОЧЕК И МЕРОПРИЯТИЙ</t>
  </si>
  <si>
    <t>Убывающий</t>
  </si>
  <si>
    <t>Возрастающий</t>
  </si>
  <si>
    <t xml:space="preserve">Руководитель </t>
  </si>
  <si>
    <t>_____________</t>
  </si>
  <si>
    <t>(подпись)</t>
  </si>
  <si>
    <t>Динамика показателя</t>
  </si>
  <si>
    <t>Уссуриский городской округ</t>
  </si>
  <si>
    <t>Образование</t>
  </si>
  <si>
    <t>тыс. ед.</t>
  </si>
  <si>
    <t xml:space="preserve"> Цели: 1. Обеспечение глобальной конкурентоспособности российского образования, вхождение Российской Федерации в число 10 ведущих стран мира по качеству общего образования        2.Воспитание гармонично развитой и социально ответственной личности на основе духовно-нравственных ценностей народов Российской Федерации, исторических и национально-культурных традиций </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</si>
  <si>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t>
  </si>
  <si>
    <t xml:space="preserve"> </t>
  </si>
  <si>
    <t>Проект "Современная школа"</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</si>
  <si>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t>
  </si>
  <si>
    <t>%</t>
  </si>
  <si>
    <t>Количество обучающихся во вторую смену</t>
  </si>
  <si>
    <t>чел.</t>
  </si>
  <si>
    <t>6.</t>
  </si>
  <si>
    <t>Проект 2 "Успех каждого ребенка"</t>
  </si>
  <si>
    <t>Доля детей в возрасте о 5 до 18 лет, охваченных дополнительным образованием</t>
  </si>
  <si>
    <t>7.</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</si>
  <si>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</si>
  <si>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8.</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</si>
  <si>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t>
  </si>
  <si>
    <t>9.</t>
  </si>
  <si>
    <t xml:space="preserve">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 единиц </t>
  </si>
  <si>
    <t>Единиц</t>
  </si>
  <si>
    <t>10.</t>
  </si>
  <si>
    <t xml:space="preserve">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 </t>
  </si>
  <si>
    <t>11.</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</si>
  <si>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t>
  </si>
  <si>
    <t>Доля обучающихся, по программам общего образования, дополнительного образования для детей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t>
  </si>
  <si>
    <t>Проект 4 "Цифровая образовательная среда"</t>
  </si>
  <si>
    <t>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t>
  </si>
  <si>
    <t>Проект 3 Поддержка семей, имеющих детей</t>
  </si>
  <si>
    <t>Проект 5 "Учитель будущего"</t>
  </si>
  <si>
    <t>Доля педагогических работников, прошедших добровольную независимую оценку квалификации, процент</t>
  </si>
  <si>
    <t>Доля учителей общеобразовательных организаций, вовлеченных в национальную систему профессионального роста педагогических работников</t>
  </si>
  <si>
    <t>Доля молодежи, задействованной в мероприятиях по вовлечению в творческую деятельность</t>
  </si>
  <si>
    <t>Доля граждан, вовлеченных в добровольческую деятельность</t>
  </si>
  <si>
    <t>2.1.3.1</t>
  </si>
  <si>
    <t>2.1.3.2</t>
  </si>
  <si>
    <t>2.1.3.3</t>
  </si>
  <si>
    <t>3.1.3.1</t>
  </si>
  <si>
    <t>3.1.3.2</t>
  </si>
  <si>
    <t>Проект 8 Социальная активность</t>
  </si>
  <si>
    <t xml:space="preserve"> проекта </t>
  </si>
  <si>
    <t>В работе. Отсутствие рисков.</t>
  </si>
  <si>
    <t>возрастающий</t>
  </si>
  <si>
    <t xml:space="preserve">Национальный проект "Образование" </t>
  </si>
  <si>
    <t>убывающий</t>
  </si>
  <si>
    <t>Шашко Ю.С.</t>
  </si>
  <si>
    <t>1.2.1</t>
  </si>
  <si>
    <t>1.2.1.1</t>
  </si>
  <si>
    <t>Гончаренко Ю.В.</t>
  </si>
  <si>
    <t>Контрольная точка : проведение мониторинга охвата детей дополнительным образованием</t>
  </si>
  <si>
    <t>1.3.</t>
  </si>
  <si>
    <t>1.3.1</t>
  </si>
  <si>
    <t>1.3.1.1</t>
  </si>
  <si>
    <t>Мероприятия: участие учащихся в открытых онлайн-уроках</t>
  </si>
  <si>
    <t>Контрольная точка : мониторинг участия в открытых онлайн-уроках  (информация учреждений)</t>
  </si>
  <si>
    <t>1.4.</t>
  </si>
  <si>
    <t>Мероприятия: оказаны услуги   психолого-педагогической, методической и консультативной помощи</t>
  </si>
  <si>
    <t>1.4.1</t>
  </si>
  <si>
    <t>1.4.1.1</t>
  </si>
  <si>
    <t>1.7.1.1</t>
  </si>
  <si>
    <t>Пригородов П.М.</t>
  </si>
  <si>
    <t>Контроль:информация начальнику управления по делам молодежи, физической культуре и спорту</t>
  </si>
  <si>
    <t>1.7</t>
  </si>
  <si>
    <t>1.8.1</t>
  </si>
  <si>
    <t xml:space="preserve">Контроль:информация заместителю главы администрации по вопросам социальной сферы </t>
  </si>
  <si>
    <t>Отклонениний нет</t>
  </si>
  <si>
    <t xml:space="preserve">  </t>
  </si>
  <si>
    <t>тыс.чел.</t>
  </si>
  <si>
    <t xml:space="preserve">                                                                                                         </t>
  </si>
  <si>
    <t xml:space="preserve">                                                                                                </t>
  </si>
  <si>
    <t>Результат проекта № 2: Достижение доли  детей в возрасте от 5 до 18 лет, охваченных дополнительным образованием до 76%</t>
  </si>
  <si>
    <t>1.1.2.1</t>
  </si>
  <si>
    <t>1.1.4.1</t>
  </si>
  <si>
    <t xml:space="preserve">Результат проекта № 3 оказание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t>
  </si>
  <si>
    <t xml:space="preserve">Контроль предоставление информации заместителю главы администрации по вопросам социальной сферы </t>
  </si>
  <si>
    <t>1,5.</t>
  </si>
  <si>
    <t>1.5.1.</t>
  </si>
  <si>
    <t>1.5.1.1</t>
  </si>
  <si>
    <t>1.6</t>
  </si>
  <si>
    <t>1.6.1</t>
  </si>
  <si>
    <t>1.6.1.1</t>
  </si>
  <si>
    <t>1.7.1</t>
  </si>
  <si>
    <t>1.80</t>
  </si>
  <si>
    <t>1.8.1.</t>
  </si>
  <si>
    <t>Указано количество учреждений в которых обновлена материальная база (4 сельских школы). Плановые значения были скорретированы с учетом фактического исполнения</t>
  </si>
  <si>
    <t xml:space="preserve"> чел.</t>
  </si>
  <si>
    <t>Школы с углубленным изучением отдельных предметов, гимназии, профильные классы общеобразовательных учреждений Плановые значения были скорретированы с учетом фактического исполнения.</t>
  </si>
  <si>
    <t>Доля субъектов Российской федерации, в которых обновлено содержание и методы обучения предметной области "Технология" и других предметных областей, %</t>
  </si>
  <si>
    <t xml:space="preserve">Данные  стат.отчета ОО-1 </t>
  </si>
  <si>
    <t>Показатель расчитывается 1 раз в год и представляется 1 сентября на основании форм ФСН № 1-ДОП</t>
  </si>
  <si>
    <t xml:space="preserve">показатель сформирован с учетом  данных  по количеству услуг психолого-педагогической помощи родителям КГКУ "Центр содействия семейному устройству" г. Усурийска. </t>
  </si>
  <si>
    <t xml:space="preserve">                       </t>
  </si>
  <si>
    <t>Контроль: информация начальнику управления по делам молодежи, физической культуре и спорту</t>
  </si>
  <si>
    <t>в отчетном периоде проблем и рисков, относящихся к ключевым не выявлено.</t>
  </si>
  <si>
    <t>незначительные отклонения</t>
  </si>
  <si>
    <t>Отсутствие рисков.</t>
  </si>
  <si>
    <t xml:space="preserve"> Отсутствие рисков.</t>
  </si>
  <si>
    <t>незначительные  отклонения</t>
  </si>
  <si>
    <t>Доля общеобразовательных учреждений, в которых обновлено содержание и методы обучения предметной области "Технология" и других предметных областей, %</t>
  </si>
  <si>
    <t>проект "Билет в будущее" будет функционировать с сентября 2020 года</t>
  </si>
  <si>
    <t>платформа на федеральном уровне не запущена</t>
  </si>
  <si>
    <t>Периодическая аттестация в цифровой форме не проводится в связи с отсутствием нормативных документов, регламентирующих процедуру ее проведения.</t>
  </si>
  <si>
    <t>На федеральном уровне система профессионального роста не запущена</t>
  </si>
  <si>
    <t>Центры по оценке квалификации на фереральном и региональном уровне не созданы</t>
  </si>
  <si>
    <t>Численность обучающихся,вовлеченных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млн.чел.</t>
  </si>
  <si>
    <t>Доля студентов , вовлеченных в клубное студенческое движение</t>
  </si>
  <si>
    <t xml:space="preserve"> В учреждениях высшего и среднего проф.оюразлвания действуют 11 единиц, в состав которых входят неофициальные клубные формирования.</t>
  </si>
  <si>
    <t>Субвенции по обеспечению мер социальной поддержки педагогическим работникам</t>
  </si>
  <si>
    <t>Национальный проект "Образование"</t>
  </si>
  <si>
    <t>проект "Учитель будущего"</t>
  </si>
  <si>
    <t xml:space="preserve">   федеральный бюджет</t>
  </si>
  <si>
    <t>Субсидии на капитальный ремонт зданий муниципальный общеобразовательных учреждений</t>
  </si>
  <si>
    <t xml:space="preserve">ИНЫЕ РАСХОДЫ МУНИЦИПАЛЬНЫХ ОБРАЗОВАНИЙ </t>
  </si>
  <si>
    <t xml:space="preserve">                                                                                                                                                                                                                                                                                                                                                                                                                                                                                                                                                                               </t>
  </si>
  <si>
    <t>Субсидии на строительство, реконструкцию и приобретение зданий: реконструкция здания МБОУ "Средняя школа № 6" г. Уссурийска Уссурийского городского округа с пристройкой учебного корпуса и спортивного зала</t>
  </si>
  <si>
    <t>2.1.</t>
  </si>
  <si>
    <t>2.1.1.</t>
  </si>
  <si>
    <t>2.1.2.</t>
  </si>
  <si>
    <t>2.1.3.</t>
  </si>
  <si>
    <t>не значительные отклонения</t>
  </si>
  <si>
    <t>3.1.</t>
  </si>
  <si>
    <t>3.1.1.</t>
  </si>
  <si>
    <t>3.1.2.</t>
  </si>
  <si>
    <t>3.1.3.</t>
  </si>
  <si>
    <t>3.1.3.3</t>
  </si>
  <si>
    <t>Субсидии на капитальный ремонт оздоровительных лагерей, находящихся в собственности муниципальных образований</t>
  </si>
  <si>
    <t>Субсидии на капитальный ремонт зданий и благоустроиство территорий муниципальных организаций, оказывающих услуги дошкольного образования</t>
  </si>
  <si>
    <t>4.1.</t>
  </si>
  <si>
    <t>4.1.1.</t>
  </si>
  <si>
    <t>4.1.2.</t>
  </si>
  <si>
    <t>4.1.3.</t>
  </si>
  <si>
    <t>4.1.3.1</t>
  </si>
  <si>
    <t>4.1.3.2</t>
  </si>
  <si>
    <t>4.1.3.3</t>
  </si>
  <si>
    <t>5.1.</t>
  </si>
  <si>
    <t>5.1.1.</t>
  </si>
  <si>
    <t>5.1.2.</t>
  </si>
  <si>
    <t>5.1.3.</t>
  </si>
  <si>
    <t>5.1.3.1</t>
  </si>
  <si>
    <t>5.1.3.2</t>
  </si>
  <si>
    <t>5.1.3.3</t>
  </si>
  <si>
    <t>Реконструкция здания Муниципального бюджетного общеобразовательного учреждения "Гимназия № 29" г. Уссурийска Уссурийского городского округа с пристройкой спортивного зала</t>
  </si>
  <si>
    <t>6.1.</t>
  </si>
  <si>
    <t>Строительство школы  на 1100 мест по ул. Чичерина, земельный участок 155</t>
  </si>
  <si>
    <t>6.1.1.</t>
  </si>
  <si>
    <t>6.1.2.</t>
  </si>
  <si>
    <t>6.1.3.</t>
  </si>
  <si>
    <t>6.1.3.1</t>
  </si>
  <si>
    <t>6.1.3.2</t>
  </si>
  <si>
    <t>6.1.3.3</t>
  </si>
  <si>
    <t>Всего  за счет всех источников, в том числе:</t>
  </si>
  <si>
    <t>бюджет муниципального образования</t>
  </si>
  <si>
    <t>Мероприятия:Создание дополнительных мест в системе общего образования за счет строительства новых зданий и проведения реконструкции существующих зданий. Строительство объекта «Школа на 1100 мест по ул.Чичерина, земельный участок № 155, в г.Уссурийске»</t>
  </si>
  <si>
    <t>Контрольная точка : «Получение положительного заключения ПСД и начало выполнения работ по строительству объекта»</t>
  </si>
  <si>
    <t>Мероприятия:Создание дополнительных мест в системе общего образования за счет строительства новых зданий и проведения реконструкции существующих зданий. "Реконструкция  здания  Муниципального бюджетного общеобразовательного учреждения "Средняя общеобразовательная школа № 6" г. Уссурийска Уссурийского городского округа в пристройкой учебного корпуса и спортивного зала"</t>
  </si>
  <si>
    <t>Контрольная точка : «Реконструкция здания и введение реконструированного объекта в эксплуатацию»</t>
  </si>
  <si>
    <t>Мероприятия:Создание дополнительных мест в системе общего образования за счет строительства новых зданий и проведения реконструкции существующих зданий. «Реконструкция здания муниципального бюджетного общеобразова-тельного учреждения «Гимназия № 29 г.Уссурийска» Уссурийского городского округа с пристройкой спортивного зала»</t>
  </si>
  <si>
    <t>Контрольная точка : проведение реконструкции и введение реконструированного объекта в эксплуатацию</t>
  </si>
  <si>
    <t>23 января 2020 года был размещен аукцион на определение подрядной организации для выполнения работ по реконструкции объекта. Аукцион не состоялся.  Единственная поданная заявка была отклонена в связи с несоответствием предоставленных документов требованиям. 16 марта 2020 года повторно в 2020 году размещен аукцион. Сбор заявок по 25 марта 2020 года. По состоянию на 25 марта 2020 года ни одной заявки не поступило.</t>
  </si>
  <si>
    <t>Мероприятия:Субсидии на капитальный ремонт зданий муниципальный общеобразовательных учреждений,оздоровительных лагерей, находящихся в собственности муниципальных образований, на капитальный ремонт зданий и благоустроиство территорий муниципальных организаций, оказывающих услуги дошкольного образования</t>
  </si>
  <si>
    <t>Контрольная точка :Капитальный ремонт зданий, благоустройство территории , разработка ПСД »</t>
  </si>
  <si>
    <t>Мероприятия: привлечение детей в возрасте 5 до 18 лет к занятиям дополнительным образолванием</t>
  </si>
  <si>
    <t>Работа выполняется.</t>
  </si>
  <si>
    <t xml:space="preserve">Контрольная точка : мониторинг   оказания услуг  консультационных пунктов </t>
  </si>
  <si>
    <t>Мероприятия:участие молодежи в творческой деятельности</t>
  </si>
  <si>
    <t>Мероприятия:В учреждениях высшего и среднего проф.оюразлвания действуют 11 единиц, в состав которых входят неофициальные клубные формирования.</t>
  </si>
  <si>
    <t>Проведены онлайн- уроки: "Разбор полетов" 30.01.2019, "За кадром" 13.02.2020, "Зарядись" 27.02.2020, "Инженеры" 5.03.2020, "Авторы перемен" 19,03.2020, Сделай громче 09.04.2020, Моя профессия" 23.04.2020.  Всего за 1 полугодие 63,22 тыс. чел.По результатам просмотра онлайн-уроков все школы заполняют отчеты в личных кабинетах ОО и предоставляют скрин-шоты отчетных форм.</t>
  </si>
  <si>
    <t>Прооведено 234 мероприятия с привлечением подрастающего поколения и молодежи Уссурийского городского округа</t>
  </si>
  <si>
    <t>Проведено 24 социально-значимых мероприятий с привлечением волонтеров Уссурийского городского округа</t>
  </si>
  <si>
    <t xml:space="preserve"> Результат проекта № 1:  "Снижение численности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На 01.07.2019  составляет 7429 учащихся. "Доля субъектов Российской федерации, в которых обновлено содержание и методы обучения предметной области "Технология" и других предметных областей", % - 22,8%</t>
  </si>
  <si>
    <t>Гончарова Е.Г.</t>
  </si>
  <si>
    <t>Результат проекта № 2  Привлечение учащихся к участию 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на 01.07.2020  составляет 63,22 тыс.  чел.</t>
  </si>
  <si>
    <r>
      <t xml:space="preserve">Отсутствие рисков.показатель сформирован с учетом  данных  по количеству услуг психолого-педагогической помощи родителям КГКУ "Центр содействия семейному устройству" г. Усурийска.  Оказано  - </t>
    </r>
    <r>
      <rPr>
        <sz val="10"/>
        <color rgb="FFFF0000"/>
        <rFont val="Times New Roman"/>
        <family val="1"/>
        <charset val="204"/>
      </rPr>
      <t xml:space="preserve">367 </t>
    </r>
    <r>
      <rPr>
        <sz val="10"/>
        <color theme="1"/>
        <rFont val="Times New Roman"/>
        <family val="1"/>
        <charset val="204"/>
      </rPr>
      <t>услуг.</t>
    </r>
  </si>
  <si>
    <t>Результат проекта 8. Численность обучающихся, вовлеченных в деятельность общественных объединений на базе образовательных организаций общего образования, высшего образования  и среднего профессионального образования, млн. человек– 0,016</t>
  </si>
  <si>
    <t>МероприятияНа базе образовательных учреждений, учреждений высшего и среднего профессионального образования за 1 полугодие   2020 года проведено 234 мероприятия  с привлечением подрастающего поколения и молодежи Уссурийского городского округа.</t>
  </si>
  <si>
    <t>Реезультат проекта 8 Доля граждан, вовлеченных    в добровольческую деятельность, % -6%</t>
  </si>
  <si>
    <t>Мероприятия Проведено 24социально-значимых мероприятий с привлечением волонтеров</t>
  </si>
  <si>
    <t xml:space="preserve">Результат проект 8 Доля молодежи, задействованной в мероприятиях по вовлечению в творческую деятельность-17 %
</t>
  </si>
  <si>
    <t>Результат проект 8 Доля студентов, вовлеченных   в клубное студенческое движение,22 %</t>
  </si>
  <si>
    <t xml:space="preserve">В целях проведения работ по реконструкции СОШ № 6 г.Уссурийска дважды был произведен пересчет сметной стоимости, получено положительное заключение КГАУ «Примгосэкспертиза» по определению достоверности сметной стоимости работ по реконструкции объекта.23 января 2020 года был размещен аукцион на определение подрядной организации для выполнения работ по реконструкции объекта. Аукцион не состоялся.  Единственная поданная заявка была отклонена в связи с несоответствием предоставленных документов требованиям. 16 марта 2020 года повторно в 2020 году размещен аукцион. Сбор заявок по 25 марта 2020 года. По состоянию на 25 марта 2020 года ни одной заявки не поступило.12.05.2020 исх. № 2077 направлено письмо в адрес Губернотора ПК на отзыв краевых средств, предусмотренных на реконструкцию.
12.05.2020 исх. № 2077 направлено письмо в адрес Губернотора ПК на отзыв краевых средств, предусмотренных на реконструкцию.
</t>
  </si>
  <si>
    <t>12.05.2020 исх. № 2077 направлено письмо в адрес Губернотора ПК на отзыв краевых средств, предусмотренных на реконструкцию.</t>
  </si>
  <si>
    <t xml:space="preserve">16.01.2019 заключен контракт на разработку проектно-сметной документации по привязке типового проекта к местности и выполнение инженерных изысканий на 16,880 млн руб. с ООО "Мосгорпроет-Мастерская № 5" г. Владивосток. Срок выполнения 320 дней.27.12.2019 заключен договор № 490/19д359/19 с КГАУ "Примгосэкспертиза" на проведение проверки достоверности определения сметной стоимости строительства. Исполнение контракта ожидается в 1 квартале 2020 года. Потребность средств на строительство школы на 2020 составляет 16,88 млн. руб. (оплата за выполнение работ по разработке ПСД).26.03.2020 в Министерство образования ПК направлены документы для включения в План социального развития центров экономического роста на 2021-2024 годы.  По устной информации    Министерства образования ПК заявка направлена в Министерство РФ по развитию Дальнего Востока.  </t>
  </si>
  <si>
    <t xml:space="preserve">17 февраля 2020 года подписано положительное заключение государственной экспертизы о достоверности определения сметной стоимости. 12 марта 2020 года состоялась приемка выполненных работ.13 марта 2020 года произведена оплата с ООО «Мосгорпроект-Мастерская № 5» за выполненные работы по проектированию.26.03.2020 в Министерство образования ПК направлены документы для включения в План социального развития центров экономического роста на 2021-2024 годы.  По устной информации    Министерства образования ПК заявка направлена в Министерство РФ по развитию Дальнего Востока.                            </t>
  </si>
  <si>
    <t>Проценко С.А.</t>
  </si>
  <si>
    <t>Заключены контракты по общеобразовательным учреждениям., и ДОУ Работы по капитальному ремонту на условиях софинансирования проводятся</t>
  </si>
  <si>
    <t>специалист дошкольного образования</t>
  </si>
  <si>
    <t>30.03.2020 проведен аукцион. 14.04.2020 заключен договор с ООО "Эстет" №0320300011720000002 на реконструкцию здания. Работы начаты. Срок окончания работ 30.11.2020 Поступил акт от 27.04.2020 № 29 на выполнение  освидетельствования геодезической основы и разбивки осей  на 0,015 млн. руб. и  акт от 30.04.2020 № 00000021 строительного контроля при выполнении работ на 0,033  млн. руб., поступил акт от 29.05.2020 № 00000029  на 0,0665 млн. руб. по строительному контролю при выполнении работ .Поступил акт от 29.05.2020 № 1 на выполнение работ по реконструкции здания за май 2020 на 0,803 млн. руб.  Оплата на 30.06 2020 г. составила 0,918 млн. руб.</t>
  </si>
  <si>
    <t>О ХОДЕ РЕАЛИЗАЦИИ РЕГИОНАЛЬНОГО ПРОЕКТА НА  01.07.2020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</si>
</sst>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2" x14ac:knownFonts="1">
    <font>
      <sz val="11"/>
      <color theme="1"/>
      <name val="Calibri"/>
      <family val="2"/>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rgb="FF000000"/>
      <name val="Times New Roman"/>
      <family val="1"/>
      <charset val="204"/>
    </font>
    <font>
      <i/>
      <sz val="10"/>
      <color theme="1"/>
      <name val="Times New Roman"/>
      <family val="1"/>
      <charset val="204"/>
    </font>
    <font>
      <b/>
      <sz val="10"/>
      <color theme="1"/>
      <name val="Times New Roman"/>
      <family val="1"/>
      <charset val="204"/>
    </font>
    <font>
      <sz val="11"/>
      <color theme="1"/>
      <name val="Calibri"/>
      <family val="2"/>
      <scheme val="minor"/>
    </font>
    <font>
      <b/>
      <sz val="11"/>
      <color rgb="FF3F3F3F"/>
      <name val="Calibri"/>
      <family val="2"/>
      <charset val="204"/>
      <scheme val="minor"/>
    </font>
    <font>
      <b/>
      <sz val="11"/>
      <color theme="1"/>
      <name val="Calibri"/>
      <family val="2"/>
      <charset val="204"/>
      <scheme val="minor"/>
    </font>
    <font>
      <b/>
      <sz val="15"/>
      <color theme="3"/>
      <name val="Calibri"/>
      <family val="2"/>
      <charset val="204"/>
      <scheme val="minor"/>
    </font>
    <font>
      <b/>
      <sz val="12"/>
      <color theme="1"/>
      <name val="Times New Roman"/>
      <family val="1"/>
      <charset val="204"/>
    </font>
    <font>
      <b/>
      <sz val="14"/>
      <color rgb="FF000000"/>
      <name val="Times New Roman"/>
      <family val="1"/>
      <charset val="204"/>
    </font>
    <font>
      <i/>
      <sz val="14"/>
      <color rgb="FF000000"/>
      <name val="Times New Roman"/>
      <family val="1"/>
      <charset val="204"/>
    </font>
    <font>
      <sz val="14"/>
      <color rgb="FF000000"/>
      <name val="Times New Roman"/>
      <family val="1"/>
      <charset val="204"/>
    </font>
    <font>
      <i/>
      <sz val="12"/>
      <color theme="1"/>
      <name val="Times New Roman"/>
      <family val="1"/>
      <charset val="204"/>
    </font>
    <font>
      <vertAlign val="superscript"/>
      <sz val="14"/>
      <color rgb="FF000000"/>
      <name val="Times New Roman"/>
      <family val="1"/>
      <charset val="204"/>
    </font>
    <font>
      <i/>
      <sz val="14"/>
      <color theme="1"/>
      <name val="Times New Roman"/>
      <family val="1"/>
      <charset val="204"/>
    </font>
    <font>
      <b/>
      <sz val="11"/>
      <color rgb="FF3F3F3F"/>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sz val="10"/>
      <color theme="1"/>
      <name val="Calibri"/>
      <family val="2"/>
      <scheme val="minor"/>
    </font>
    <font>
      <b/>
      <i/>
      <sz val="10"/>
      <color rgb="FF000000"/>
      <name val="Times New Roman"/>
      <family val="1"/>
      <charset val="204"/>
    </font>
    <font>
      <b/>
      <i/>
      <sz val="12"/>
      <color rgb="FF000000"/>
      <name val="Times New Roman"/>
      <family val="1"/>
      <charset val="204"/>
    </font>
    <font>
      <sz val="11"/>
      <color theme="1"/>
      <name val="Times New Roman"/>
      <family val="1"/>
      <charset val="204"/>
    </font>
    <font>
      <b/>
      <sz val="12"/>
      <color rgb="FF000000"/>
      <name val="Times New Roman"/>
      <family val="1"/>
      <charset val="204"/>
    </font>
    <font>
      <sz val="11"/>
      <color rgb="FF3F3F3F"/>
      <name val="Times New Roman"/>
      <family val="1"/>
      <charset val="204"/>
    </font>
    <font>
      <b/>
      <sz val="11"/>
      <color theme="1"/>
      <name val="Times New Roman"/>
      <family val="1"/>
      <charset val="204"/>
    </font>
    <font>
      <sz val="13"/>
      <color theme="1"/>
      <name val="Times New Roman"/>
      <family val="1"/>
      <charset val="204"/>
    </font>
    <font>
      <sz val="10"/>
      <color rgb="FFFF0000"/>
      <name val="Times New Roman"/>
      <family val="1"/>
      <charset val="204"/>
    </font>
    <font>
      <sz val="9"/>
      <color theme="1"/>
      <name val="Times New Roman"/>
      <family val="1"/>
      <charset val="204"/>
    </font>
  </fonts>
  <fills count="11">
    <fill>
      <patternFill patternType="none"/>
    </fill>
    <fill>
      <patternFill patternType="gray125"/>
    </fill>
    <fill>
      <patternFill patternType="solid">
        <fgColor rgb="FFFFFFFF"/>
        <bgColor indexed="64"/>
      </patternFill>
    </fill>
    <fill>
      <patternFill patternType="solid">
        <fgColor rgb="FFF2F2F2"/>
      </patternFill>
    </fill>
    <fill>
      <patternFill patternType="solid">
        <fgColor theme="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rgb="FF3F3F3F"/>
      </bottom>
      <diagonal/>
    </border>
    <border>
      <left/>
      <right/>
      <top/>
      <bottom style="thin">
        <color rgb="FF3F3F3F"/>
      </bottom>
      <diagonal/>
    </border>
    <border>
      <left/>
      <right style="medium">
        <color indexed="64"/>
      </right>
      <top/>
      <bottom style="thin">
        <color rgb="FF3F3F3F"/>
      </bottom>
      <diagonal/>
    </border>
    <border>
      <left style="thin">
        <color indexed="64"/>
      </left>
      <right style="thin">
        <color indexed="64"/>
      </right>
      <top/>
      <bottom/>
      <diagonal/>
    </border>
    <border>
      <left/>
      <right/>
      <top style="thin">
        <color indexed="64"/>
      </top>
      <bottom/>
      <diagonal/>
    </border>
    <border>
      <left style="medium">
        <color indexed="64"/>
      </left>
      <right style="thin">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indexed="64"/>
      </right>
      <top style="thin">
        <color rgb="FF3F3F3F"/>
      </top>
      <bottom/>
      <diagonal/>
    </border>
    <border>
      <left style="thin">
        <color indexed="64"/>
      </left>
      <right/>
      <top style="thin">
        <color indexed="64"/>
      </top>
      <bottom/>
      <diagonal/>
    </border>
  </borders>
  <cellStyleXfs count="4">
    <xf numFmtId="0" fontId="0" fillId="0" borderId="0"/>
    <xf numFmtId="9" fontId="7" fillId="0" borderId="0" applyFont="0" applyFill="0" applyBorder="0" applyAlignment="0" applyProtection="0"/>
    <xf numFmtId="0" fontId="8" fillId="3" borderId="8" applyNumberFormat="0" applyAlignment="0" applyProtection="0"/>
    <xf numFmtId="0" fontId="10" fillId="0" borderId="9" applyNumberFormat="0" applyFill="0" applyAlignment="0" applyProtection="0"/>
  </cellStyleXfs>
  <cellXfs count="269">
    <xf numFmtId="0" fontId="0" fillId="0" borderId="0" xfId="0"/>
    <xf numFmtId="0" fontId="3" fillId="2"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0" borderId="4" xfId="0" applyFont="1" applyBorder="1" applyAlignment="1">
      <alignment horizontal="left" vertical="center" wrapText="1" indent="1"/>
    </xf>
    <xf numFmtId="0" fontId="3" fillId="0" borderId="4" xfId="0" applyFont="1" applyBorder="1" applyAlignment="1">
      <alignment horizontal="left" vertical="center"/>
    </xf>
    <xf numFmtId="0" fontId="1" fillId="0" borderId="7" xfId="0" applyFont="1" applyBorder="1" applyAlignment="1">
      <alignment horizontal="center" vertical="center" wrapText="1"/>
    </xf>
    <xf numFmtId="16" fontId="1" fillId="0" borderId="3" xfId="0" applyNumberFormat="1" applyFont="1" applyBorder="1" applyAlignment="1">
      <alignment horizontal="center" vertical="center" wrapText="1"/>
    </xf>
    <xf numFmtId="0" fontId="1" fillId="0" borderId="4" xfId="0" applyFont="1" applyBorder="1" applyAlignment="1">
      <alignment horizontal="left"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0" fillId="0" borderId="0" xfId="0" applyNumberFormat="1"/>
    <xf numFmtId="0" fontId="3" fillId="2"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vertical="center" wrapText="1"/>
    </xf>
    <xf numFmtId="0" fontId="9" fillId="0" borderId="0" xfId="0" applyFont="1"/>
    <xf numFmtId="9" fontId="0" fillId="0" borderId="0" xfId="1" applyFont="1"/>
    <xf numFmtId="2" fontId="0" fillId="0" borderId="0" xfId="0" applyNumberFormat="1"/>
    <xf numFmtId="1" fontId="0" fillId="0" borderId="0" xfId="0" applyNumberFormat="1"/>
    <xf numFmtId="10" fontId="3" fillId="2" borderId="4" xfId="0" applyNumberFormat="1" applyFont="1" applyFill="1" applyBorder="1" applyAlignment="1">
      <alignment horizontal="left" vertical="center" wrapText="1"/>
    </xf>
    <xf numFmtId="10" fontId="0" fillId="0" borderId="0" xfId="0" applyNumberFormat="1"/>
    <xf numFmtId="0" fontId="2" fillId="0" borderId="0" xfId="0" applyFont="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0" fontId="6" fillId="5" borderId="4"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textRotation="90" wrapText="1"/>
    </xf>
    <xf numFmtId="0" fontId="6"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4" fillId="5" borderId="15" xfId="0" applyFont="1" applyFill="1" applyBorder="1" applyAlignment="1">
      <alignment horizontal="center" vertical="center"/>
    </xf>
    <xf numFmtId="0" fontId="10" fillId="6" borderId="9" xfId="3" applyFill="1"/>
    <xf numFmtId="0" fontId="10" fillId="6" borderId="9" xfId="3" applyNumberFormat="1" applyFill="1"/>
    <xf numFmtId="3" fontId="0" fillId="0" borderId="0" xfId="0" applyNumberFormat="1"/>
    <xf numFmtId="3" fontId="3" fillId="2" borderId="4" xfId="0" applyNumberFormat="1" applyFont="1" applyFill="1" applyBorder="1" applyAlignment="1">
      <alignment horizontal="left" vertical="center" wrapText="1"/>
    </xf>
    <xf numFmtId="3" fontId="3" fillId="0" borderId="4" xfId="0" applyNumberFormat="1" applyFont="1" applyBorder="1" applyAlignment="1">
      <alignment horizontal="left" vertical="center"/>
    </xf>
    <xf numFmtId="0" fontId="12" fillId="5" borderId="13" xfId="0" applyFont="1" applyFill="1" applyBorder="1" applyAlignment="1">
      <alignment horizontal="center" vertical="center"/>
    </xf>
    <xf numFmtId="0" fontId="0" fillId="0" borderId="0" xfId="0" applyFont="1"/>
    <xf numFmtId="0" fontId="1" fillId="0" borderId="0" xfId="0" applyFont="1"/>
    <xf numFmtId="0" fontId="10" fillId="6" borderId="9" xfId="3" applyFont="1" applyFill="1"/>
    <xf numFmtId="0" fontId="14" fillId="0" borderId="0" xfId="0" applyFont="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xf>
    <xf numFmtId="0" fontId="0" fillId="0" borderId="0" xfId="0" applyAlignment="1">
      <alignment horizontal="center"/>
    </xf>
    <xf numFmtId="0" fontId="17" fillId="0" borderId="0" xfId="0" applyFont="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6" xfId="0" applyFill="1" applyBorder="1" applyAlignment="1">
      <alignment horizontal="center"/>
    </xf>
    <xf numFmtId="0" fontId="0" fillId="5" borderId="4" xfId="0" applyFill="1" applyBorder="1" applyAlignment="1">
      <alignment horizontal="center"/>
    </xf>
    <xf numFmtId="0" fontId="1" fillId="0" borderId="11" xfId="0" applyFont="1" applyBorder="1" applyAlignment="1">
      <alignment vertical="center" wrapText="1"/>
    </xf>
    <xf numFmtId="0" fontId="5" fillId="0" borderId="11"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4" xfId="0" applyFont="1" applyBorder="1" applyAlignment="1">
      <alignment horizontal="left" vertical="center" wrapText="1"/>
    </xf>
    <xf numFmtId="9" fontId="1" fillId="0" borderId="19" xfId="1" applyFont="1" applyBorder="1" applyAlignment="1">
      <alignment horizontal="center" vertical="center" wrapText="1"/>
    </xf>
    <xf numFmtId="0" fontId="1" fillId="0" borderId="19" xfId="0" applyFont="1" applyFill="1" applyBorder="1" applyAlignment="1">
      <alignment horizontal="left" vertical="center" wrapText="1"/>
    </xf>
    <xf numFmtId="0" fontId="1" fillId="0" borderId="19" xfId="0" applyFont="1" applyBorder="1" applyAlignment="1">
      <alignment horizontal="center" vertical="center" wrapText="1"/>
    </xf>
    <xf numFmtId="1" fontId="1" fillId="0" borderId="19"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 fontId="1" fillId="0" borderId="21" xfId="0" applyNumberFormat="1" applyFont="1" applyBorder="1" applyAlignment="1">
      <alignment horizontal="center" vertical="center" wrapText="1"/>
    </xf>
    <xf numFmtId="0" fontId="1" fillId="7" borderId="2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7" xfId="0" applyFont="1" applyBorder="1" applyAlignment="1">
      <alignment horizontal="center" vertical="center" wrapText="1"/>
    </xf>
    <xf numFmtId="0" fontId="1" fillId="0" borderId="19" xfId="0" applyFont="1" applyBorder="1" applyAlignment="1">
      <alignment horizontal="left" vertical="center" wrapText="1" indent="1"/>
    </xf>
    <xf numFmtId="2" fontId="1" fillId="0" borderId="19" xfId="0" applyNumberFormat="1"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9" fontId="1" fillId="0" borderId="19" xfId="1" applyFont="1" applyFill="1" applyBorder="1" applyAlignment="1">
      <alignment horizontal="center" vertical="center" wrapText="1"/>
    </xf>
    <xf numFmtId="164" fontId="1" fillId="0" borderId="19" xfId="0" applyNumberFormat="1" applyFont="1" applyFill="1" applyBorder="1" applyAlignment="1">
      <alignment horizontal="center" vertical="center" wrapText="1"/>
    </xf>
    <xf numFmtId="165" fontId="3" fillId="0" borderId="4" xfId="0" applyNumberFormat="1" applyFont="1" applyBorder="1" applyAlignment="1">
      <alignment horizontal="left" vertical="center"/>
    </xf>
    <xf numFmtId="0" fontId="3" fillId="0" borderId="14" xfId="0" applyFont="1" applyBorder="1" applyAlignment="1">
      <alignment horizontal="left" vertical="center" wrapText="1"/>
    </xf>
    <xf numFmtId="10" fontId="1" fillId="0" borderId="19" xfId="1" applyNumberFormat="1" applyFont="1" applyBorder="1" applyAlignment="1">
      <alignment horizontal="center" vertical="center" wrapText="1"/>
    </xf>
    <xf numFmtId="14" fontId="1" fillId="4" borderId="7" xfId="0" applyNumberFormat="1" applyFont="1" applyFill="1" applyBorder="1" applyAlignment="1">
      <alignment vertical="center" wrapText="1"/>
    </xf>
    <xf numFmtId="0" fontId="1" fillId="7" borderId="4" xfId="0" applyFont="1" applyFill="1" applyBorder="1" applyAlignment="1">
      <alignment horizontal="left" vertical="center" wrapText="1"/>
    </xf>
    <xf numFmtId="0" fontId="1" fillId="7" borderId="4" xfId="0" applyFont="1" applyFill="1" applyBorder="1" applyAlignment="1">
      <alignment horizontal="center" vertical="center" wrapText="1"/>
    </xf>
    <xf numFmtId="14" fontId="14" fillId="0" borderId="0" xfId="0" applyNumberFormat="1" applyFont="1" applyAlignment="1">
      <alignment horizontal="center"/>
    </xf>
    <xf numFmtId="0" fontId="21" fillId="9" borderId="4" xfId="0" applyFont="1" applyFill="1" applyBorder="1" applyAlignment="1">
      <alignment horizontal="left" vertical="center" wrapText="1"/>
    </xf>
    <xf numFmtId="0" fontId="0" fillId="0" borderId="19" xfId="0" applyBorder="1"/>
    <xf numFmtId="0" fontId="1" fillId="0" borderId="19" xfId="0" applyFont="1" applyBorder="1" applyAlignment="1">
      <alignment vertical="center"/>
    </xf>
    <xf numFmtId="14" fontId="1" fillId="0" borderId="4" xfId="0" applyNumberFormat="1" applyFont="1" applyBorder="1" applyAlignment="1">
      <alignment horizontal="left" vertical="center" wrapText="1"/>
    </xf>
    <xf numFmtId="0" fontId="1" fillId="0" borderId="19" xfId="0" applyFont="1" applyBorder="1" applyAlignment="1">
      <alignment vertical="center" wrapText="1"/>
    </xf>
    <xf numFmtId="14" fontId="1" fillId="0" borderId="16" xfId="0" applyNumberFormat="1" applyFont="1" applyBorder="1" applyAlignment="1">
      <alignment horizontal="left" vertical="center" wrapText="1"/>
    </xf>
    <xf numFmtId="0" fontId="1" fillId="0" borderId="20" xfId="0" applyFont="1" applyBorder="1" applyAlignment="1">
      <alignment vertical="center"/>
    </xf>
    <xf numFmtId="16" fontId="1" fillId="0" borderId="19"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14" fontId="1" fillId="4" borderId="1" xfId="0" applyNumberFormat="1" applyFont="1" applyFill="1" applyBorder="1" applyAlignment="1">
      <alignment horizontal="center" vertical="center" wrapText="1"/>
    </xf>
    <xf numFmtId="0" fontId="21" fillId="9" borderId="16" xfId="0" applyFont="1" applyFill="1" applyBorder="1" applyAlignment="1">
      <alignment horizontal="left" vertical="center" wrapText="1"/>
    </xf>
    <xf numFmtId="0" fontId="5" fillId="0" borderId="10" xfId="0" applyFont="1" applyBorder="1" applyAlignment="1">
      <alignment vertical="center"/>
    </xf>
    <xf numFmtId="0" fontId="5" fillId="0" borderId="12" xfId="0" applyFont="1" applyBorder="1" applyAlignment="1">
      <alignment vertical="center" wrapText="1"/>
    </xf>
    <xf numFmtId="0" fontId="19" fillId="0" borderId="34" xfId="0" applyFont="1" applyFill="1" applyBorder="1" applyAlignment="1">
      <alignment vertical="top" wrapText="1" readingOrder="1"/>
    </xf>
    <xf numFmtId="0" fontId="19" fillId="0" borderId="19" xfId="0" applyFont="1" applyFill="1" applyBorder="1" applyAlignment="1">
      <alignment vertical="top" wrapText="1" readingOrder="1"/>
    </xf>
    <xf numFmtId="0" fontId="1" fillId="0" borderId="0" xfId="0" applyFont="1" applyBorder="1" applyAlignment="1">
      <alignment horizontal="left" vertical="center" wrapText="1"/>
    </xf>
    <xf numFmtId="0" fontId="1" fillId="0" borderId="22" xfId="0" applyFont="1" applyBorder="1" applyAlignment="1">
      <alignment horizontal="center" vertical="center" wrapText="1"/>
    </xf>
    <xf numFmtId="0" fontId="1" fillId="0" borderId="30" xfId="0" applyFont="1" applyFill="1" applyBorder="1" applyAlignment="1">
      <alignment horizontal="left" vertical="center" wrapText="1"/>
    </xf>
    <xf numFmtId="0" fontId="1" fillId="0" borderId="22" xfId="0" applyFont="1" applyBorder="1" applyAlignment="1">
      <alignment horizontal="left" vertical="center" wrapText="1"/>
    </xf>
    <xf numFmtId="0" fontId="1" fillId="7" borderId="19" xfId="0" applyFont="1" applyFill="1" applyBorder="1" applyAlignment="1">
      <alignment horizontal="left" vertical="center" wrapText="1"/>
    </xf>
    <xf numFmtId="0" fontId="1" fillId="0" borderId="19" xfId="0" applyFont="1" applyFill="1" applyBorder="1" applyAlignment="1">
      <alignment vertical="center" wrapText="1"/>
    </xf>
    <xf numFmtId="0" fontId="21" fillId="7" borderId="4" xfId="0" applyFont="1" applyFill="1" applyBorder="1" applyAlignment="1">
      <alignment horizontal="left" vertical="center" wrapText="1"/>
    </xf>
    <xf numFmtId="10" fontId="1" fillId="0" borderId="19" xfId="1" applyNumberFormat="1" applyFont="1" applyFill="1" applyBorder="1" applyAlignment="1">
      <alignment horizontal="center" vertical="center" wrapText="1"/>
    </xf>
    <xf numFmtId="10" fontId="0" fillId="0" borderId="0" xfId="1" applyNumberFormat="1" applyFont="1"/>
    <xf numFmtId="10" fontId="3" fillId="0" borderId="16" xfId="0" applyNumberFormat="1" applyFont="1" applyBorder="1" applyAlignment="1">
      <alignment horizontal="left" vertical="center"/>
    </xf>
    <xf numFmtId="14" fontId="1" fillId="0" borderId="14" xfId="0" applyNumberFormat="1" applyFont="1" applyBorder="1" applyAlignment="1">
      <alignment horizontal="left" vertical="center" wrapText="1"/>
    </xf>
    <xf numFmtId="0" fontId="1" fillId="0" borderId="21" xfId="0" applyFont="1" applyFill="1" applyBorder="1" applyAlignment="1">
      <alignment horizontal="left" vertical="center" wrapText="1"/>
    </xf>
    <xf numFmtId="14" fontId="1" fillId="0" borderId="19" xfId="0" applyNumberFormat="1" applyFont="1" applyBorder="1" applyAlignment="1">
      <alignment horizontal="left" vertical="center" wrapText="1"/>
    </xf>
    <xf numFmtId="0" fontId="1" fillId="0" borderId="19" xfId="0" applyNumberFormat="1" applyFont="1" applyBorder="1" applyAlignment="1">
      <alignment horizontal="left" vertical="center" wrapText="1"/>
    </xf>
    <xf numFmtId="0" fontId="21" fillId="9" borderId="21" xfId="0" applyFont="1" applyFill="1" applyBorder="1" applyAlignment="1">
      <alignment horizontal="left" vertical="center" wrapText="1"/>
    </xf>
    <xf numFmtId="0" fontId="1" fillId="0" borderId="35" xfId="0" applyNumberFormat="1" applyFont="1" applyBorder="1" applyAlignment="1">
      <alignment horizontal="left" vertical="center" wrapText="1"/>
    </xf>
    <xf numFmtId="0" fontId="1" fillId="0" borderId="19" xfId="0" applyFont="1" applyBorder="1" applyAlignment="1">
      <alignment horizontal="center" vertical="center"/>
    </xf>
    <xf numFmtId="49" fontId="1" fillId="0" borderId="19" xfId="0" applyNumberFormat="1" applyFont="1" applyFill="1" applyBorder="1" applyAlignment="1">
      <alignment horizontal="center" vertical="center" wrapText="1"/>
    </xf>
    <xf numFmtId="16" fontId="1"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0" borderId="19" xfId="0" applyFill="1" applyBorder="1" applyAlignment="1">
      <alignment horizontal="center"/>
    </xf>
    <xf numFmtId="164" fontId="1" fillId="0" borderId="19" xfId="1" applyNumberFormat="1" applyFont="1" applyBorder="1" applyAlignment="1">
      <alignment horizontal="center" vertical="center" wrapText="1"/>
    </xf>
    <xf numFmtId="0" fontId="3" fillId="2" borderId="14" xfId="0" applyFont="1" applyFill="1" applyBorder="1" applyAlignment="1">
      <alignment horizontal="left" vertical="center" wrapText="1"/>
    </xf>
    <xf numFmtId="0" fontId="21" fillId="0" borderId="4" xfId="0" applyFont="1" applyFill="1" applyBorder="1" applyAlignment="1">
      <alignment horizontal="left" vertical="center" wrapText="1"/>
    </xf>
    <xf numFmtId="10" fontId="4" fillId="2" borderId="4" xfId="0" applyNumberFormat="1" applyFont="1" applyFill="1" applyBorder="1" applyAlignment="1">
      <alignment horizontal="left" vertical="center" wrapText="1"/>
    </xf>
    <xf numFmtId="165" fontId="4" fillId="0" borderId="4" xfId="0" applyNumberFormat="1" applyFont="1" applyBorder="1" applyAlignment="1">
      <alignment horizontal="left" vertical="center"/>
    </xf>
    <xf numFmtId="0" fontId="12" fillId="0" borderId="3" xfId="0" applyNumberFormat="1" applyFont="1" applyBorder="1" applyAlignment="1">
      <alignment horizontal="center" vertical="center" wrapText="1"/>
    </xf>
    <xf numFmtId="0" fontId="23" fillId="0" borderId="3" xfId="0" applyNumberFormat="1" applyFont="1" applyBorder="1" applyAlignment="1">
      <alignment horizontal="center" vertical="center" wrapText="1"/>
    </xf>
    <xf numFmtId="0" fontId="6" fillId="0" borderId="7" xfId="0" applyFont="1" applyBorder="1" applyAlignment="1">
      <alignment vertical="center" wrapText="1"/>
    </xf>
    <xf numFmtId="4" fontId="4" fillId="0" borderId="4" xfId="0" applyNumberFormat="1" applyFont="1" applyBorder="1" applyAlignment="1">
      <alignment horizontal="center" vertical="center"/>
    </xf>
    <xf numFmtId="0" fontId="3" fillId="0" borderId="19" xfId="0" applyFont="1" applyBorder="1" applyAlignment="1">
      <alignment horizontal="left" vertical="center" wrapText="1" readingOrder="1"/>
    </xf>
    <xf numFmtId="0" fontId="3" fillId="0" borderId="19" xfId="0" applyFont="1" applyBorder="1" applyAlignment="1">
      <alignment horizontal="left" wrapText="1" readingOrder="1"/>
    </xf>
    <xf numFmtId="0" fontId="3" fillId="0" borderId="0" xfId="0" applyFont="1" applyAlignment="1">
      <alignment horizontal="left" wrapText="1" readingOrder="1"/>
    </xf>
    <xf numFmtId="0" fontId="21" fillId="8" borderId="19" xfId="0" applyFont="1" applyFill="1" applyBorder="1" applyAlignment="1">
      <alignment horizontal="left" vertical="center" wrapText="1"/>
    </xf>
    <xf numFmtId="0" fontId="21" fillId="0" borderId="19" xfId="0" applyFont="1" applyBorder="1" applyAlignment="1">
      <alignment horizontal="left" vertical="center" wrapText="1"/>
    </xf>
    <xf numFmtId="0" fontId="1" fillId="0" borderId="21" xfId="0" applyFont="1" applyBorder="1" applyAlignment="1">
      <alignment horizontal="center" vertical="center" wrapText="1"/>
    </xf>
    <xf numFmtId="0" fontId="1" fillId="0" borderId="21" xfId="0" applyNumberFormat="1" applyFont="1" applyBorder="1" applyAlignment="1">
      <alignment horizontal="left" vertical="center" wrapText="1"/>
    </xf>
    <xf numFmtId="14" fontId="1" fillId="0" borderId="21" xfId="0" applyNumberFormat="1" applyFont="1" applyBorder="1" applyAlignment="1">
      <alignment horizontal="left" vertical="center" wrapText="1"/>
    </xf>
    <xf numFmtId="0" fontId="21" fillId="9" borderId="19" xfId="0" applyFont="1" applyFill="1" applyBorder="1" applyAlignment="1">
      <alignment horizontal="left" vertical="center" wrapText="1"/>
    </xf>
    <xf numFmtId="0" fontId="1" fillId="0" borderId="25" xfId="0" applyFont="1" applyBorder="1" applyAlignment="1">
      <alignment vertical="center"/>
    </xf>
    <xf numFmtId="0" fontId="1" fillId="0" borderId="22" xfId="0" applyFont="1" applyBorder="1" applyAlignment="1">
      <alignment vertical="center" wrapText="1"/>
    </xf>
    <xf numFmtId="0" fontId="22" fillId="0" borderId="19" xfId="0" applyFont="1" applyBorder="1" applyAlignment="1">
      <alignment vertical="top" wrapText="1"/>
    </xf>
    <xf numFmtId="0" fontId="1" fillId="0" borderId="0" xfId="0" applyFont="1" applyAlignment="1">
      <alignment vertical="center" wrapText="1"/>
    </xf>
    <xf numFmtId="0" fontId="25" fillId="0" borderId="19" xfId="0" applyFont="1" applyBorder="1" applyAlignment="1">
      <alignment vertical="center" wrapText="1"/>
    </xf>
    <xf numFmtId="0" fontId="0" fillId="0" borderId="19" xfId="0" applyBorder="1" applyAlignment="1">
      <alignment wrapText="1"/>
    </xf>
    <xf numFmtId="0" fontId="21" fillId="10" borderId="4" xfId="0" applyFont="1" applyFill="1" applyBorder="1" applyAlignment="1">
      <alignment horizontal="left" vertical="center" wrapText="1"/>
    </xf>
    <xf numFmtId="0" fontId="1" fillId="0" borderId="19" xfId="0" applyFont="1" applyBorder="1" applyAlignment="1">
      <alignment horizontal="left" vertical="top" wrapText="1"/>
    </xf>
    <xf numFmtId="0" fontId="1" fillId="10" borderId="4" xfId="0" applyFont="1" applyFill="1" applyBorder="1" applyAlignment="1">
      <alignment horizontal="center" vertical="center" wrapText="1"/>
    </xf>
    <xf numFmtId="0" fontId="0" fillId="0" borderId="0" xfId="0" applyAlignment="1">
      <alignment wrapText="1"/>
    </xf>
    <xf numFmtId="166" fontId="1" fillId="0" borderId="19" xfId="1" applyNumberFormat="1" applyFont="1" applyFill="1" applyBorder="1" applyAlignment="1">
      <alignment horizontal="center" vertical="center" wrapText="1"/>
    </xf>
    <xf numFmtId="0" fontId="21" fillId="10" borderId="16" xfId="0" applyFont="1" applyFill="1" applyBorder="1" applyAlignment="1">
      <alignment horizontal="left" vertical="center" wrapText="1"/>
    </xf>
    <xf numFmtId="0" fontId="2" fillId="0" borderId="19" xfId="0" applyFont="1" applyBorder="1" applyAlignment="1">
      <alignment wrapText="1"/>
    </xf>
    <xf numFmtId="10" fontId="4" fillId="0" borderId="16" xfId="0" applyNumberFormat="1" applyFont="1" applyBorder="1" applyAlignment="1">
      <alignment horizontal="center" vertical="center"/>
    </xf>
    <xf numFmtId="0" fontId="3" fillId="2" borderId="14"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3" fillId="2" borderId="15"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24" fillId="0" borderId="22" xfId="0" applyFont="1" applyBorder="1" applyAlignment="1">
      <alignment horizontal="left" vertical="center" wrapText="1"/>
    </xf>
    <xf numFmtId="0" fontId="3" fillId="0" borderId="14" xfId="0" applyFont="1" applyBorder="1" applyAlignment="1">
      <alignment horizontal="left" vertical="center"/>
    </xf>
    <xf numFmtId="3" fontId="3" fillId="0" borderId="14" xfId="0" applyNumberFormat="1" applyFont="1" applyBorder="1" applyAlignment="1">
      <alignment horizontal="center" vertical="center"/>
    </xf>
    <xf numFmtId="3" fontId="3" fillId="0" borderId="14" xfId="0" applyNumberFormat="1" applyFont="1" applyBorder="1" applyAlignment="1">
      <alignment horizontal="left" vertical="center"/>
    </xf>
    <xf numFmtId="10" fontId="3" fillId="0" borderId="14" xfId="0" applyNumberFormat="1" applyFont="1" applyBorder="1" applyAlignment="1">
      <alignment horizontal="left" vertical="center"/>
    </xf>
    <xf numFmtId="4" fontId="3" fillId="2" borderId="4" xfId="0" applyNumberFormat="1" applyFont="1" applyFill="1" applyBorder="1" applyAlignment="1">
      <alignment horizontal="left" vertical="center" wrapText="1"/>
    </xf>
    <xf numFmtId="4" fontId="3" fillId="2" borderId="14" xfId="0" applyNumberFormat="1" applyFont="1" applyFill="1" applyBorder="1" applyAlignment="1">
      <alignment horizontal="left" vertical="center" wrapText="1"/>
    </xf>
    <xf numFmtId="0" fontId="21" fillId="7" borderId="16" xfId="0" applyFont="1" applyFill="1" applyBorder="1" applyAlignment="1">
      <alignment horizontal="left" vertical="center" wrapText="1"/>
    </xf>
    <xf numFmtId="4" fontId="3" fillId="0" borderId="4" xfId="0" applyNumberFormat="1" applyFont="1" applyBorder="1" applyAlignment="1">
      <alignment horizontal="left" vertical="center"/>
    </xf>
    <xf numFmtId="4" fontId="4" fillId="2" borderId="19" xfId="0" applyNumberFormat="1" applyFont="1" applyFill="1" applyBorder="1" applyAlignment="1">
      <alignment horizontal="left" vertical="center" wrapText="1"/>
    </xf>
    <xf numFmtId="4" fontId="4" fillId="2" borderId="4" xfId="0" applyNumberFormat="1" applyFont="1" applyFill="1" applyBorder="1" applyAlignment="1">
      <alignment horizontal="left" vertical="center" wrapText="1"/>
    </xf>
    <xf numFmtId="3" fontId="4" fillId="2" borderId="4" xfId="0" applyNumberFormat="1" applyFont="1" applyFill="1" applyBorder="1" applyAlignment="1">
      <alignment horizontal="left" vertical="center" wrapText="1"/>
    </xf>
    <xf numFmtId="0" fontId="28" fillId="0" borderId="19" xfId="0" applyFont="1" applyBorder="1" applyAlignment="1">
      <alignment wrapText="1"/>
    </xf>
    <xf numFmtId="10" fontId="4" fillId="2" borderId="16" xfId="0" applyNumberFormat="1" applyFont="1" applyFill="1" applyBorder="1" applyAlignment="1">
      <alignment horizontal="left" vertical="center" wrapText="1"/>
    </xf>
    <xf numFmtId="0" fontId="11" fillId="0" borderId="19" xfId="0" applyFont="1" applyBorder="1" applyAlignment="1">
      <alignment wrapText="1"/>
    </xf>
    <xf numFmtId="0" fontId="29" fillId="0" borderId="0" xfId="0" applyFont="1"/>
    <xf numFmtId="4" fontId="4" fillId="2" borderId="4" xfId="0" applyNumberFormat="1" applyFont="1" applyFill="1" applyBorder="1" applyAlignment="1">
      <alignment horizontal="left" vertical="center" wrapText="1" indent="3"/>
    </xf>
    <xf numFmtId="0" fontId="2" fillId="0" borderId="0" xfId="0" applyFont="1"/>
    <xf numFmtId="0" fontId="2" fillId="0" borderId="0" xfId="0" applyFont="1" applyAlignment="1">
      <alignment wrapText="1"/>
    </xf>
    <xf numFmtId="0" fontId="1" fillId="0" borderId="16"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Alignment="1">
      <alignment wrapText="1"/>
    </xf>
    <xf numFmtId="0" fontId="31" fillId="0" borderId="19" xfId="0" applyFont="1" applyBorder="1" applyAlignment="1">
      <alignment wrapText="1"/>
    </xf>
    <xf numFmtId="0" fontId="1" fillId="0" borderId="39"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4" xfId="0" applyNumberFormat="1" applyFont="1" applyBorder="1" applyAlignment="1">
      <alignment horizontal="left" vertical="center" wrapText="1"/>
    </xf>
    <xf numFmtId="2" fontId="21" fillId="0" borderId="19" xfId="0" applyNumberFormat="1" applyFont="1" applyFill="1" applyBorder="1" applyAlignment="1">
      <alignment horizontal="center" vertical="center" wrapText="1"/>
    </xf>
    <xf numFmtId="4" fontId="4" fillId="0" borderId="4" xfId="0" applyNumberFormat="1" applyFont="1" applyBorder="1" applyAlignment="1">
      <alignment horizontal="left" vertical="center"/>
    </xf>
    <xf numFmtId="4" fontId="3" fillId="2"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0" fontId="12" fillId="5" borderId="13"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4"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4" xfId="0" applyFont="1" applyFill="1" applyBorder="1" applyAlignment="1">
      <alignment horizontal="center" vertical="center"/>
    </xf>
    <xf numFmtId="0" fontId="10" fillId="6" borderId="7" xfId="3" applyFill="1" applyBorder="1" applyAlignment="1">
      <alignment horizontal="center" vertical="center"/>
    </xf>
    <xf numFmtId="0" fontId="10" fillId="6" borderId="6" xfId="3" applyFill="1" applyBorder="1" applyAlignment="1">
      <alignment horizontal="center" vertical="center"/>
    </xf>
    <xf numFmtId="0" fontId="10" fillId="6" borderId="2" xfId="3" applyFill="1" applyBorder="1" applyAlignment="1">
      <alignment horizontal="center" vertical="center"/>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textRotation="90" wrapText="1"/>
    </xf>
    <xf numFmtId="0" fontId="6" fillId="5" borderId="3" xfId="0" applyFont="1" applyFill="1" applyBorder="1" applyAlignment="1">
      <alignment horizontal="center" vertical="center" textRotation="90" wrapText="1"/>
    </xf>
    <xf numFmtId="0" fontId="6" fillId="5" borderId="7" xfId="0" applyNumberFormat="1" applyFont="1" applyFill="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6" fillId="5" borderId="5"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0" fontId="6" fillId="5" borderId="5" xfId="1" applyNumberFormat="1" applyFont="1" applyFill="1" applyBorder="1" applyAlignment="1">
      <alignment horizontal="center" vertical="center" wrapText="1"/>
    </xf>
    <xf numFmtId="0" fontId="6" fillId="5" borderId="3" xfId="1" applyNumberFormat="1"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 fontId="1" fillId="0" borderId="24" xfId="0" applyNumberFormat="1" applyFont="1" applyFill="1" applyBorder="1" applyAlignment="1">
      <alignment horizontal="center" vertical="center" wrapText="1"/>
    </xf>
    <xf numFmtId="1" fontId="1" fillId="0" borderId="25" xfId="0" applyNumberFormat="1" applyFont="1" applyFill="1" applyBorder="1" applyAlignment="1">
      <alignment horizontal="center" vertical="center" wrapText="1"/>
    </xf>
    <xf numFmtId="1" fontId="1" fillId="0" borderId="20"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9" xfId="0" applyFont="1" applyFill="1" applyBorder="1" applyAlignment="1">
      <alignment horizontal="center" vertical="center" wrapText="1"/>
    </xf>
    <xf numFmtId="0" fontId="1" fillId="0" borderId="21" xfId="0" applyFont="1" applyBorder="1" applyAlignment="1">
      <alignment horizontal="left" wrapText="1"/>
    </xf>
    <xf numFmtId="0" fontId="1" fillId="0" borderId="34" xfId="0" applyFont="1" applyBorder="1" applyAlignment="1">
      <alignment horizontal="left" wrapText="1"/>
    </xf>
    <xf numFmtId="0" fontId="1" fillId="0" borderId="22" xfId="0" applyFont="1" applyBorder="1" applyAlignment="1">
      <alignment horizontal="left" wrapText="1"/>
    </xf>
    <xf numFmtId="0" fontId="0" fillId="0" borderId="21" xfId="0" applyBorder="1" applyAlignment="1">
      <alignment horizontal="center"/>
    </xf>
    <xf numFmtId="0" fontId="0" fillId="0" borderId="34" xfId="0" applyBorder="1" applyAlignment="1">
      <alignment horizontal="center"/>
    </xf>
    <xf numFmtId="0" fontId="0" fillId="0" borderId="22" xfId="0" applyBorder="1" applyAlignment="1">
      <alignment horizontal="center"/>
    </xf>
    <xf numFmtId="0" fontId="27" fillId="3" borderId="36" xfId="2" applyFont="1" applyBorder="1" applyAlignment="1">
      <alignment horizontal="left" vertical="center" wrapText="1" indent="2"/>
    </xf>
    <xf numFmtId="0" fontId="27" fillId="3" borderId="37" xfId="2" applyFont="1" applyBorder="1" applyAlignment="1">
      <alignment horizontal="left" vertical="center" wrapText="1" indent="2"/>
    </xf>
    <xf numFmtId="0" fontId="27" fillId="3" borderId="38" xfId="2" applyFont="1" applyBorder="1" applyAlignment="1">
      <alignment horizontal="left" vertical="center" wrapText="1" indent="2"/>
    </xf>
    <xf numFmtId="0" fontId="27" fillId="3" borderId="19" xfId="2" applyFont="1" applyBorder="1" applyAlignment="1">
      <alignment horizontal="left" vertical="center" wrapText="1" indent="2"/>
    </xf>
    <xf numFmtId="0" fontId="25" fillId="0" borderId="19" xfId="0" applyFont="1" applyBorder="1" applyAlignment="1">
      <alignment horizontal="center" wrapText="1"/>
    </xf>
    <xf numFmtId="0" fontId="0" fillId="0" borderId="19" xfId="0" applyBorder="1" applyAlignment="1">
      <alignment wrapText="1"/>
    </xf>
    <xf numFmtId="0" fontId="20" fillId="0" borderId="31" xfId="0" applyNumberFormat="1" applyFont="1" applyBorder="1" applyAlignment="1">
      <alignment horizontal="center" vertical="center" wrapText="1"/>
    </xf>
    <xf numFmtId="0" fontId="20" fillId="0" borderId="32" xfId="0" applyNumberFormat="1" applyFont="1" applyBorder="1" applyAlignment="1">
      <alignment horizontal="center" vertical="center" wrapText="1"/>
    </xf>
    <xf numFmtId="0" fontId="20" fillId="0" borderId="33" xfId="0" applyNumberFormat="1" applyFont="1" applyBorder="1" applyAlignment="1">
      <alignment horizontal="center" vertical="center" wrapText="1"/>
    </xf>
    <xf numFmtId="0" fontId="27" fillId="3" borderId="17" xfId="2" applyFont="1" applyBorder="1" applyAlignment="1">
      <alignment horizontal="left" vertical="center" wrapText="1" indent="1"/>
    </xf>
    <xf numFmtId="0" fontId="18" fillId="3" borderId="8" xfId="2" applyFont="1" applyBorder="1" applyAlignment="1">
      <alignment horizontal="left" vertical="center" wrapText="1" indent="1"/>
    </xf>
    <xf numFmtId="0" fontId="18" fillId="3" borderId="18" xfId="2" applyFont="1" applyBorder="1" applyAlignment="1">
      <alignment horizontal="left" vertical="center" wrapText="1" indent="1"/>
    </xf>
    <xf numFmtId="0" fontId="27" fillId="3" borderId="17" xfId="2" applyFont="1" applyBorder="1" applyAlignment="1">
      <alignment horizontal="left" vertical="center" wrapText="1" indent="2"/>
    </xf>
    <xf numFmtId="0" fontId="27" fillId="3" borderId="8" xfId="2" applyFont="1" applyBorder="1" applyAlignment="1">
      <alignment horizontal="left" vertical="center" wrapText="1" indent="2"/>
    </xf>
    <xf numFmtId="0" fontId="27" fillId="3" borderId="18" xfId="2" applyFont="1" applyBorder="1" applyAlignment="1">
      <alignment horizontal="left" vertical="center" wrapText="1" indent="2"/>
    </xf>
    <xf numFmtId="0" fontId="26" fillId="2" borderId="19" xfId="0" applyFont="1" applyFill="1" applyBorder="1" applyAlignment="1">
      <alignment horizontal="center" vertical="center" wrapText="1"/>
    </xf>
    <xf numFmtId="0" fontId="3" fillId="2" borderId="21"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22" xfId="0" applyFont="1" applyFill="1" applyBorder="1" applyAlignment="1">
      <alignment horizontal="center" vertical="top" wrapText="1"/>
    </xf>
    <xf numFmtId="0" fontId="18" fillId="3" borderId="19" xfId="2"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5" xfId="0" applyFont="1" applyFill="1" applyBorder="1" applyAlignment="1">
      <alignment horizontal="center" vertical="center" textRotation="90" wrapText="1"/>
    </xf>
    <xf numFmtId="0" fontId="4" fillId="5" borderId="3" xfId="0" applyFont="1" applyFill="1" applyBorder="1" applyAlignment="1">
      <alignment horizontal="center" vertical="center" textRotation="90" wrapText="1"/>
    </xf>
    <xf numFmtId="0" fontId="4" fillId="5" borderId="7"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5" borderId="7"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cellXfs>
  <cellStyles count="4">
    <cellStyle name="Вывод" xfId="2" builtinId="21"/>
    <cellStyle name="Заголовок 1" xfId="3" builtinId="16"/>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15</xdr:col>
      <xdr:colOff>228600</xdr:colOff>
      <xdr:row>0</xdr:row>
      <xdr:rowOff>85725</xdr:rowOff>
    </xdr:from>
    <xdr:to>
      <xdr:col>15</xdr:col>
      <xdr:colOff>400050</xdr:colOff>
      <xdr:row>0</xdr:row>
      <xdr:rowOff>247650</xdr:rowOff>
    </xdr:to>
    <xdr:sp macro="" textlink="">
      <xdr:nvSpPr>
        <xdr:cNvPr id="6146" name="Прямоугольник 6"/>
        <xdr:cNvSpPr>
          <a:spLocks noChangeArrowheads="1"/>
        </xdr:cNvSpPr>
      </xdr:nvSpPr>
      <xdr:spPr bwMode="auto">
        <a:xfrm>
          <a:off x="9667875" y="85725"/>
          <a:ext cx="171450" cy="161925"/>
        </a:xfrm>
        <a:prstGeom prst="rect">
          <a:avLst/>
        </a:prstGeom>
        <a:pattFill prst="dkUpDiag">
          <a:fgClr>
            <a:srgbClr val="000000"/>
          </a:fgClr>
          <a:bgClr>
            <a:srgbClr val="FFFFFF"/>
          </a:bgClr>
        </a:patt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editAs="oneCell">
    <xdr:from>
      <xdr:col>13</xdr:col>
      <xdr:colOff>219075</xdr:colOff>
      <xdr:row>0</xdr:row>
      <xdr:rowOff>85725</xdr:rowOff>
    </xdr:from>
    <xdr:to>
      <xdr:col>13</xdr:col>
      <xdr:colOff>390525</xdr:colOff>
      <xdr:row>0</xdr:row>
      <xdr:rowOff>247650</xdr:rowOff>
    </xdr:to>
    <xdr:sp macro="" textlink="">
      <xdr:nvSpPr>
        <xdr:cNvPr id="4" name="Прямоугольник 6"/>
        <xdr:cNvSpPr>
          <a:spLocks noChangeArrowheads="1"/>
        </xdr:cNvSpPr>
      </xdr:nvSpPr>
      <xdr:spPr bwMode="auto">
        <a:xfrm>
          <a:off x="8439150" y="85725"/>
          <a:ext cx="171450" cy="161925"/>
        </a:xfrm>
        <a:prstGeom prst="rect">
          <a:avLst/>
        </a:prstGeom>
        <a:solidFill>
          <a:srgbClr val="FF0000"/>
        </a:solidFill>
        <a:ln>
          <a:noFill/>
        </a:ln>
      </xdr:spPr>
    </xdr:sp>
    <xdr:clientData/>
  </xdr:twoCellAnchor>
  <xdr:twoCellAnchor editAs="oneCell">
    <xdr:from>
      <xdr:col>12</xdr:col>
      <xdr:colOff>238125</xdr:colOff>
      <xdr:row>0</xdr:row>
      <xdr:rowOff>85725</xdr:rowOff>
    </xdr:from>
    <xdr:to>
      <xdr:col>12</xdr:col>
      <xdr:colOff>409575</xdr:colOff>
      <xdr:row>0</xdr:row>
      <xdr:rowOff>247650</xdr:rowOff>
    </xdr:to>
    <xdr:sp macro="" textlink="">
      <xdr:nvSpPr>
        <xdr:cNvPr id="5" name="Прямоугольник 6"/>
        <xdr:cNvSpPr>
          <a:spLocks noChangeArrowheads="1"/>
        </xdr:cNvSpPr>
      </xdr:nvSpPr>
      <xdr:spPr bwMode="auto">
        <a:xfrm>
          <a:off x="7848600" y="85725"/>
          <a:ext cx="171450" cy="161925"/>
        </a:xfrm>
        <a:prstGeom prst="rect">
          <a:avLst/>
        </a:prstGeom>
        <a:solidFill>
          <a:srgbClr val="FFC000"/>
        </a:solidFill>
        <a:ln>
          <a:noFill/>
        </a:ln>
      </xdr:spPr>
    </xdr:sp>
    <xdr:clientData/>
  </xdr:twoCellAnchor>
  <xdr:twoCellAnchor editAs="oneCell">
    <xdr:from>
      <xdr:col>11</xdr:col>
      <xdr:colOff>238125</xdr:colOff>
      <xdr:row>0</xdr:row>
      <xdr:rowOff>85725</xdr:rowOff>
    </xdr:from>
    <xdr:to>
      <xdr:col>11</xdr:col>
      <xdr:colOff>409575</xdr:colOff>
      <xdr:row>0</xdr:row>
      <xdr:rowOff>247650</xdr:rowOff>
    </xdr:to>
    <xdr:sp macro="" textlink="">
      <xdr:nvSpPr>
        <xdr:cNvPr id="6" name="Прямоугольник 6"/>
        <xdr:cNvSpPr>
          <a:spLocks noChangeArrowheads="1"/>
        </xdr:cNvSpPr>
      </xdr:nvSpPr>
      <xdr:spPr bwMode="auto">
        <a:xfrm>
          <a:off x="7239000" y="85725"/>
          <a:ext cx="171450" cy="161925"/>
        </a:xfrm>
        <a:prstGeom prst="rect">
          <a:avLst/>
        </a:prstGeom>
        <a:solidFill>
          <a:srgbClr val="00B050"/>
        </a:solidFill>
        <a:ln>
          <a:noFill/>
        </a:ln>
      </xdr:spPr>
    </xdr:sp>
    <xdr:clientData/>
  </xdr:twoCellAnchor>
  <xdr:twoCellAnchor editAs="oneCell">
    <xdr:from>
      <xdr:col>14</xdr:col>
      <xdr:colOff>238125</xdr:colOff>
      <xdr:row>0</xdr:row>
      <xdr:rowOff>85725</xdr:rowOff>
    </xdr:from>
    <xdr:to>
      <xdr:col>14</xdr:col>
      <xdr:colOff>409575</xdr:colOff>
      <xdr:row>0</xdr:row>
      <xdr:rowOff>247650</xdr:rowOff>
    </xdr:to>
    <xdr:sp macro="" textlink="">
      <xdr:nvSpPr>
        <xdr:cNvPr id="7" name="Прямоугольник 6"/>
        <xdr:cNvSpPr>
          <a:spLocks noChangeArrowheads="1"/>
        </xdr:cNvSpPr>
      </xdr:nvSpPr>
      <xdr:spPr bwMode="auto">
        <a:xfrm>
          <a:off x="9067800" y="85725"/>
          <a:ext cx="171450" cy="161925"/>
        </a:xfrm>
        <a:prstGeom prst="rect">
          <a:avLst/>
        </a:prstGeom>
        <a:solidFill>
          <a:schemeClr val="accent3"/>
        </a:solidFill>
        <a:ln>
          <a:noFill/>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23"/>
  <sheetViews>
    <sheetView view="pageBreakPreview" topLeftCell="A7" zoomScaleSheetLayoutView="100" workbookViewId="0">
      <selection activeCell="C14" sqref="C14:G14"/>
    </sheetView>
  </sheetViews>
  <sheetFormatPr defaultRowHeight="15" x14ac:dyDescent="0.25"/>
  <cols>
    <col min="3" max="3" width="21" customWidth="1"/>
    <col min="4" max="4" width="20.85546875" customWidth="1"/>
    <col min="5" max="5" width="23.5703125" customWidth="1"/>
    <col min="6" max="6" width="22.140625" customWidth="1"/>
    <col min="7" max="7" width="25.85546875" customWidth="1"/>
    <col min="9" max="10" width="9.140625" customWidth="1"/>
    <col min="12" max="12" width="9.140625" customWidth="1"/>
  </cols>
  <sheetData>
    <row r="1" spans="3:12" ht="18.75" x14ac:dyDescent="0.3">
      <c r="C1" s="52" t="s">
        <v>75</v>
      </c>
      <c r="G1" s="54"/>
    </row>
    <row r="2" spans="3:12" ht="18.75" x14ac:dyDescent="0.3">
      <c r="C2" s="52" t="s">
        <v>119</v>
      </c>
      <c r="G2" s="56"/>
    </row>
    <row r="3" spans="3:12" ht="18.75" x14ac:dyDescent="0.3">
      <c r="C3" s="52" t="s">
        <v>249</v>
      </c>
      <c r="G3" s="54"/>
    </row>
    <row r="4" spans="3:12" ht="18.75" x14ac:dyDescent="0.3">
      <c r="C4" s="52" t="s">
        <v>76</v>
      </c>
      <c r="F4" t="s">
        <v>84</v>
      </c>
      <c r="L4" s="51"/>
    </row>
    <row r="5" spans="3:12" ht="22.5" x14ac:dyDescent="0.3">
      <c r="C5" s="53" t="s">
        <v>77</v>
      </c>
      <c r="L5" s="51"/>
    </row>
    <row r="6" spans="3:12" ht="18.75" x14ac:dyDescent="0.3">
      <c r="C6" s="90">
        <v>44012</v>
      </c>
      <c r="L6" s="51"/>
    </row>
    <row r="7" spans="3:12" ht="18.75" x14ac:dyDescent="0.3">
      <c r="C7" s="54"/>
      <c r="L7" s="51"/>
    </row>
    <row r="8" spans="3:12" ht="15.75" thickBot="1" x14ac:dyDescent="0.3"/>
    <row r="9" spans="3:12" x14ac:dyDescent="0.25">
      <c r="C9" s="57"/>
      <c r="D9" s="58"/>
      <c r="E9" s="58"/>
      <c r="F9" s="58"/>
      <c r="G9" s="59"/>
    </row>
    <row r="10" spans="3:12" ht="18.75" x14ac:dyDescent="0.25">
      <c r="C10" s="196" t="s">
        <v>62</v>
      </c>
      <c r="D10" s="197"/>
      <c r="E10" s="197"/>
      <c r="F10" s="197"/>
      <c r="G10" s="198"/>
    </row>
    <row r="11" spans="3:12" ht="18.75" x14ac:dyDescent="0.25">
      <c r="C11" s="47"/>
      <c r="D11" s="60"/>
      <c r="E11" s="60"/>
      <c r="F11" s="60"/>
      <c r="G11" s="61"/>
    </row>
    <row r="12" spans="3:12" ht="18.75" x14ac:dyDescent="0.25">
      <c r="C12" s="196" t="s">
        <v>266</v>
      </c>
      <c r="D12" s="197"/>
      <c r="E12" s="197"/>
      <c r="F12" s="197"/>
      <c r="G12" s="198"/>
    </row>
    <row r="13" spans="3:12" ht="18.75" x14ac:dyDescent="0.25">
      <c r="C13" s="47"/>
      <c r="D13" s="60"/>
      <c r="E13" s="60"/>
      <c r="F13" s="60"/>
      <c r="G13" s="61"/>
    </row>
    <row r="14" spans="3:12" ht="18.75" x14ac:dyDescent="0.25">
      <c r="C14" s="199" t="s">
        <v>79</v>
      </c>
      <c r="D14" s="197"/>
      <c r="E14" s="197"/>
      <c r="F14" s="197"/>
      <c r="G14" s="198"/>
    </row>
    <row r="15" spans="3:12" ht="18.75" x14ac:dyDescent="0.25">
      <c r="C15" s="47"/>
      <c r="D15" s="60"/>
      <c r="E15" s="60"/>
      <c r="F15" s="60"/>
      <c r="G15" s="61"/>
    </row>
    <row r="16" spans="3:12" ht="18.75" x14ac:dyDescent="0.25">
      <c r="C16" s="199" t="s">
        <v>80</v>
      </c>
      <c r="D16" s="200"/>
      <c r="E16" s="200"/>
      <c r="F16" s="200"/>
      <c r="G16" s="201"/>
    </row>
    <row r="17" spans="3:10" ht="19.5" thickBot="1" x14ac:dyDescent="0.3">
      <c r="C17" s="41"/>
      <c r="D17" s="62"/>
      <c r="E17" s="62"/>
      <c r="F17" s="62"/>
      <c r="G17" s="63"/>
    </row>
    <row r="18" spans="3:10" ht="20.25" thickBot="1" x14ac:dyDescent="0.3">
      <c r="C18" s="202" t="s">
        <v>63</v>
      </c>
      <c r="D18" s="203"/>
      <c r="E18" s="203"/>
      <c r="F18" s="203"/>
      <c r="G18" s="204"/>
    </row>
    <row r="19" spans="3:10" ht="16.5" thickBot="1" x14ac:dyDescent="0.3">
      <c r="C19" s="30"/>
      <c r="D19" s="55"/>
      <c r="E19" s="55"/>
      <c r="F19" s="55"/>
      <c r="G19" s="55"/>
    </row>
    <row r="20" spans="3:10" ht="16.5" thickBot="1" x14ac:dyDescent="0.3">
      <c r="C20" s="39" t="s">
        <v>64</v>
      </c>
      <c r="D20" s="40" t="s">
        <v>65</v>
      </c>
      <c r="E20" s="40" t="s">
        <v>66</v>
      </c>
      <c r="F20" s="40" t="s">
        <v>67</v>
      </c>
      <c r="G20" s="40" t="s">
        <v>68</v>
      </c>
    </row>
    <row r="21" spans="3:10" ht="29.25" customHeight="1" thickBot="1" x14ac:dyDescent="0.3">
      <c r="C21" s="89" t="s">
        <v>55</v>
      </c>
      <c r="D21" s="89" t="s">
        <v>55</v>
      </c>
      <c r="E21" s="153" t="s">
        <v>176</v>
      </c>
      <c r="F21" s="153" t="s">
        <v>176</v>
      </c>
      <c r="G21" s="89" t="s">
        <v>55</v>
      </c>
    </row>
    <row r="22" spans="3:10" ht="54" hidden="1" customHeight="1" thickBot="1" x14ac:dyDescent="0.3">
      <c r="C22" s="31"/>
      <c r="D22" s="32"/>
      <c r="E22" s="32"/>
      <c r="F22" s="32"/>
      <c r="G22" s="32"/>
    </row>
    <row r="23" spans="3:10" x14ac:dyDescent="0.25">
      <c r="J23" t="s">
        <v>84</v>
      </c>
    </row>
  </sheetData>
  <mergeCells count="5">
    <mergeCell ref="C10:G10"/>
    <mergeCell ref="C16:G16"/>
    <mergeCell ref="C12:G12"/>
    <mergeCell ref="C18:G18"/>
    <mergeCell ref="C14:G14"/>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60" zoomScaleNormal="100" workbookViewId="0">
      <selection activeCell="C4" sqref="C4"/>
    </sheetView>
  </sheetViews>
  <sheetFormatPr defaultRowHeight="15" x14ac:dyDescent="0.25"/>
  <cols>
    <col min="1" max="1" width="14.140625" customWidth="1"/>
    <col min="2" max="2" width="17.42578125" customWidth="1"/>
    <col min="3" max="3" width="29.5703125" customWidth="1"/>
    <col min="4" max="4" width="18.140625" customWidth="1"/>
    <col min="5" max="5" width="42.5703125" customWidth="1"/>
  </cols>
  <sheetData>
    <row r="1" spans="1:5" ht="20.25" thickBot="1" x14ac:dyDescent="0.35">
      <c r="A1" s="42" t="s">
        <v>69</v>
      </c>
      <c r="B1" s="42"/>
    </row>
    <row r="2" spans="1:5" ht="16.5" thickTop="1" thickBot="1" x14ac:dyDescent="0.3"/>
    <row r="3" spans="1:5" ht="46.5" customHeight="1" thickBot="1" x14ac:dyDescent="0.3">
      <c r="A3" s="36" t="s">
        <v>0</v>
      </c>
      <c r="B3" s="37" t="s">
        <v>1</v>
      </c>
      <c r="C3" s="38" t="s">
        <v>2</v>
      </c>
      <c r="D3" s="38" t="s">
        <v>3</v>
      </c>
      <c r="E3" s="38" t="s">
        <v>4</v>
      </c>
    </row>
    <row r="4" spans="1:5" ht="59.1" customHeight="1" thickBot="1" x14ac:dyDescent="0.3">
      <c r="A4" s="10" t="s">
        <v>5</v>
      </c>
      <c r="B4" s="88" t="s">
        <v>55</v>
      </c>
      <c r="C4" s="8" t="s">
        <v>172</v>
      </c>
      <c r="D4" s="8"/>
      <c r="E4" s="8"/>
    </row>
    <row r="5" spans="1:5" ht="26.25" hidden="1" thickBot="1" x14ac:dyDescent="0.3">
      <c r="A5" s="10" t="s">
        <v>6</v>
      </c>
      <c r="B5" s="8" t="s">
        <v>59</v>
      </c>
      <c r="C5" s="8"/>
      <c r="D5" s="8"/>
      <c r="E5" s="8"/>
    </row>
    <row r="6" spans="1:5" ht="39" hidden="1" thickBot="1" x14ac:dyDescent="0.3">
      <c r="A6" s="10" t="s">
        <v>7</v>
      </c>
      <c r="B6" s="8" t="s">
        <v>58</v>
      </c>
      <c r="C6" s="8"/>
      <c r="D6" s="8"/>
      <c r="E6" s="8"/>
    </row>
    <row r="7" spans="1:5" ht="26.25" hidden="1" thickBot="1" x14ac:dyDescent="0.3">
      <c r="A7" s="10" t="s">
        <v>16</v>
      </c>
      <c r="B7" s="8" t="s">
        <v>57</v>
      </c>
      <c r="C7" s="8"/>
      <c r="D7" s="8"/>
      <c r="E7" s="8"/>
    </row>
    <row r="8" spans="1:5" ht="26.25" hidden="1" thickBot="1" x14ac:dyDescent="0.3">
      <c r="A8" s="10" t="s">
        <v>60</v>
      </c>
      <c r="B8" s="8" t="s">
        <v>56</v>
      </c>
      <c r="C8" s="8"/>
      <c r="D8" s="8"/>
      <c r="E8" s="8"/>
    </row>
    <row r="9" spans="1:5" ht="15.75" hidden="1" thickBot="1" x14ac:dyDescent="0.3">
      <c r="A9" s="6" t="s">
        <v>45</v>
      </c>
      <c r="B9" s="16"/>
      <c r="C9" s="16" t="s">
        <v>45</v>
      </c>
      <c r="D9" s="16"/>
      <c r="E9" s="17"/>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S45"/>
  <sheetViews>
    <sheetView view="pageBreakPreview" topLeftCell="A20" zoomScale="60" zoomScaleNormal="71" workbookViewId="0">
      <selection activeCell="O18" sqref="O18"/>
    </sheetView>
  </sheetViews>
  <sheetFormatPr defaultRowHeight="15" x14ac:dyDescent="0.25"/>
  <cols>
    <col min="1" max="1" width="17" customWidth="1"/>
    <col min="2" max="2" width="17.140625" customWidth="1"/>
    <col min="3" max="3" width="32.140625" style="48" customWidth="1"/>
    <col min="4" max="4" width="15.140625" customWidth="1"/>
    <col min="5" max="5" width="14.140625" style="27" customWidth="1"/>
    <col min="6" max="6" width="17.42578125" style="26" customWidth="1"/>
    <col min="7" max="10" width="9.140625" style="26"/>
    <col min="11" max="11" width="15.5703125" style="26" customWidth="1"/>
    <col min="12" max="12" width="17.85546875" style="25" customWidth="1"/>
    <col min="13" max="13" width="29.42578125" customWidth="1"/>
  </cols>
  <sheetData>
    <row r="1" spans="1:15" ht="20.25" thickBot="1" x14ac:dyDescent="0.35">
      <c r="A1" s="42" t="s">
        <v>70</v>
      </c>
      <c r="B1" s="42"/>
      <c r="C1" s="50"/>
      <c r="D1" s="42"/>
      <c r="E1"/>
    </row>
    <row r="2" spans="1:15" ht="16.5" thickTop="1" thickBot="1" x14ac:dyDescent="0.3"/>
    <row r="3" spans="1:15" ht="32.25" customHeight="1" thickBot="1" x14ac:dyDescent="0.3">
      <c r="A3" s="205" t="s">
        <v>0</v>
      </c>
      <c r="B3" s="207" t="s">
        <v>1</v>
      </c>
      <c r="C3" s="205" t="s">
        <v>8</v>
      </c>
      <c r="D3" s="205" t="s">
        <v>78</v>
      </c>
      <c r="E3" s="212" t="s">
        <v>46</v>
      </c>
      <c r="F3" s="212" t="s">
        <v>47</v>
      </c>
      <c r="G3" s="209" t="s">
        <v>9</v>
      </c>
      <c r="H3" s="210"/>
      <c r="I3" s="210"/>
      <c r="J3" s="211"/>
      <c r="K3" s="212" t="s">
        <v>10</v>
      </c>
      <c r="L3" s="214" t="s">
        <v>48</v>
      </c>
      <c r="M3" s="205" t="s">
        <v>11</v>
      </c>
    </row>
    <row r="4" spans="1:15" ht="30.75" customHeight="1" thickBot="1" x14ac:dyDescent="0.3">
      <c r="A4" s="206"/>
      <c r="B4" s="208"/>
      <c r="C4" s="206"/>
      <c r="D4" s="206"/>
      <c r="E4" s="213"/>
      <c r="F4" s="213"/>
      <c r="G4" s="35" t="s">
        <v>12</v>
      </c>
      <c r="H4" s="35" t="s">
        <v>13</v>
      </c>
      <c r="I4" s="35" t="s">
        <v>14</v>
      </c>
      <c r="J4" s="35" t="s">
        <v>15</v>
      </c>
      <c r="K4" s="213"/>
      <c r="L4" s="215"/>
      <c r="M4" s="206"/>
    </row>
    <row r="5" spans="1:15" ht="6.6" customHeight="1" x14ac:dyDescent="0.25">
      <c r="A5" s="102"/>
      <c r="B5" s="65"/>
      <c r="C5" s="64"/>
      <c r="D5" s="65"/>
      <c r="E5" s="65"/>
      <c r="F5" s="65"/>
      <c r="G5" s="65"/>
      <c r="H5" s="65"/>
      <c r="I5" s="65"/>
      <c r="J5" s="65"/>
      <c r="K5" s="65"/>
      <c r="L5" s="65"/>
      <c r="M5" s="103"/>
    </row>
    <row r="6" spans="1:15" ht="128.44999999999999" customHeight="1" x14ac:dyDescent="0.25">
      <c r="A6" s="71"/>
      <c r="B6" s="66"/>
      <c r="C6" s="105" t="s">
        <v>82</v>
      </c>
      <c r="D6" s="66"/>
      <c r="E6" s="72" t="s">
        <v>84</v>
      </c>
      <c r="F6" s="73"/>
      <c r="G6" s="73"/>
      <c r="H6" s="73"/>
      <c r="I6" s="73"/>
      <c r="J6" s="73"/>
      <c r="K6" s="73"/>
      <c r="L6" s="69"/>
      <c r="M6" s="66"/>
    </row>
    <row r="7" spans="1:15" ht="32.1" customHeight="1" x14ac:dyDescent="0.25">
      <c r="A7" s="78"/>
      <c r="B7" s="106"/>
      <c r="C7" s="104"/>
      <c r="D7" s="228" t="s">
        <v>85</v>
      </c>
      <c r="E7" s="228"/>
      <c r="F7" s="228"/>
      <c r="G7" s="228"/>
      <c r="H7" s="228"/>
      <c r="I7" s="228"/>
      <c r="J7" s="228"/>
      <c r="K7" s="228"/>
      <c r="L7" s="228"/>
      <c r="M7" s="228"/>
    </row>
    <row r="8" spans="1:15" ht="129.6" customHeight="1" x14ac:dyDescent="0.25">
      <c r="A8" s="71" t="s">
        <v>5</v>
      </c>
      <c r="B8" s="110" t="s">
        <v>55</v>
      </c>
      <c r="C8" s="136" t="s">
        <v>83</v>
      </c>
      <c r="D8" s="66" t="s">
        <v>121</v>
      </c>
      <c r="E8" s="72" t="s">
        <v>81</v>
      </c>
      <c r="F8" s="74">
        <v>4.0000000000000001E-3</v>
      </c>
      <c r="G8" s="74">
        <v>4.0000000000000001E-3</v>
      </c>
      <c r="H8" s="74">
        <v>4.0000000000000001E-3</v>
      </c>
      <c r="I8" s="73"/>
      <c r="J8" s="74"/>
      <c r="K8" s="74">
        <v>4.0000000000000001E-3</v>
      </c>
      <c r="L8" s="127">
        <v>100</v>
      </c>
      <c r="M8" s="147" t="s">
        <v>163</v>
      </c>
    </row>
    <row r="9" spans="1:15" ht="113.45" customHeight="1" x14ac:dyDescent="0.25">
      <c r="A9" s="71" t="s">
        <v>6</v>
      </c>
      <c r="B9" s="110" t="s">
        <v>55</v>
      </c>
      <c r="C9" s="136" t="s">
        <v>86</v>
      </c>
      <c r="D9" s="66" t="s">
        <v>121</v>
      </c>
      <c r="E9" s="72" t="s">
        <v>164</v>
      </c>
      <c r="F9" s="72">
        <v>6842</v>
      </c>
      <c r="G9" s="72">
        <v>6842</v>
      </c>
      <c r="H9" s="72">
        <v>6842</v>
      </c>
      <c r="I9" s="72"/>
      <c r="J9" s="72"/>
      <c r="K9" s="72">
        <v>6842</v>
      </c>
      <c r="L9" s="69">
        <v>1</v>
      </c>
      <c r="M9" s="66" t="s">
        <v>165</v>
      </c>
      <c r="N9" t="s">
        <v>145</v>
      </c>
    </row>
    <row r="10" spans="1:15" ht="91.35" customHeight="1" x14ac:dyDescent="0.25">
      <c r="A10" s="71" t="s">
        <v>7</v>
      </c>
      <c r="B10" s="110" t="s">
        <v>55</v>
      </c>
      <c r="C10" s="148" t="s">
        <v>166</v>
      </c>
      <c r="D10" s="66" t="s">
        <v>121</v>
      </c>
      <c r="E10" s="72" t="s">
        <v>87</v>
      </c>
      <c r="F10" s="73">
        <v>22.8</v>
      </c>
      <c r="G10" s="73">
        <v>22.8</v>
      </c>
      <c r="H10" s="73">
        <v>22.8</v>
      </c>
      <c r="I10" s="73"/>
      <c r="J10" s="73"/>
      <c r="K10" s="73">
        <v>40</v>
      </c>
      <c r="L10" s="86">
        <v>0.57250000000000001</v>
      </c>
      <c r="M10" s="149" t="s">
        <v>177</v>
      </c>
      <c r="O10" t="s">
        <v>84</v>
      </c>
    </row>
    <row r="11" spans="1:15" ht="87" customHeight="1" x14ac:dyDescent="0.25">
      <c r="A11" s="71" t="s">
        <v>16</v>
      </c>
      <c r="B11" s="110" t="s">
        <v>55</v>
      </c>
      <c r="C11" s="66" t="s">
        <v>88</v>
      </c>
      <c r="D11" s="66" t="s">
        <v>123</v>
      </c>
      <c r="E11" s="72" t="s">
        <v>89</v>
      </c>
      <c r="F11" s="72">
        <v>7429</v>
      </c>
      <c r="G11" s="72">
        <v>7429</v>
      </c>
      <c r="H11" s="72">
        <v>7429</v>
      </c>
      <c r="I11" s="72"/>
      <c r="J11" s="72"/>
      <c r="K11" s="72">
        <v>7425</v>
      </c>
      <c r="L11" s="86">
        <v>1</v>
      </c>
      <c r="M11" s="66" t="s">
        <v>167</v>
      </c>
    </row>
    <row r="12" spans="1:15" ht="15" customHeight="1" x14ac:dyDescent="0.25">
      <c r="A12" s="71"/>
      <c r="B12" s="92"/>
      <c r="C12" s="111"/>
      <c r="D12" s="229" t="s">
        <v>91</v>
      </c>
      <c r="E12" s="229"/>
      <c r="F12" s="229"/>
      <c r="G12" s="229"/>
      <c r="H12" s="229"/>
      <c r="I12" s="229"/>
      <c r="J12" s="229"/>
      <c r="K12" s="229"/>
      <c r="L12" s="229"/>
      <c r="M12" s="229"/>
    </row>
    <row r="13" spans="1:15" ht="71.099999999999994" customHeight="1" x14ac:dyDescent="0.25">
      <c r="A13" s="71" t="s">
        <v>90</v>
      </c>
      <c r="B13" s="110" t="s">
        <v>55</v>
      </c>
      <c r="C13" s="66" t="s">
        <v>92</v>
      </c>
      <c r="D13" s="66" t="s">
        <v>121</v>
      </c>
      <c r="E13" s="72" t="s">
        <v>87</v>
      </c>
      <c r="F13" s="73">
        <v>76</v>
      </c>
      <c r="G13" s="73">
        <v>76</v>
      </c>
      <c r="H13" s="80">
        <v>76</v>
      </c>
      <c r="I13" s="73"/>
      <c r="J13" s="73"/>
      <c r="K13" s="73">
        <v>77</v>
      </c>
      <c r="L13" s="69">
        <v>0.98699999999999999</v>
      </c>
      <c r="M13" s="150" t="s">
        <v>168</v>
      </c>
    </row>
    <row r="14" spans="1:15" ht="201.95" customHeight="1" x14ac:dyDescent="0.25">
      <c r="A14" s="71" t="s">
        <v>93</v>
      </c>
      <c r="B14" s="110" t="s">
        <v>55</v>
      </c>
      <c r="C14" s="136" t="s">
        <v>94</v>
      </c>
      <c r="D14" s="66" t="s">
        <v>121</v>
      </c>
      <c r="E14" s="72" t="s">
        <v>146</v>
      </c>
      <c r="F14" s="73">
        <v>44.3</v>
      </c>
      <c r="G14" s="73">
        <v>42.85</v>
      </c>
      <c r="H14" s="74">
        <v>20.37</v>
      </c>
      <c r="I14" s="74"/>
      <c r="J14" s="74"/>
      <c r="K14" s="74">
        <v>44.4</v>
      </c>
      <c r="L14" s="86">
        <v>1.8827</v>
      </c>
      <c r="M14" s="150" t="s">
        <v>245</v>
      </c>
    </row>
    <row r="15" spans="1:15" ht="66" customHeight="1" x14ac:dyDescent="0.25">
      <c r="A15" s="71" t="s">
        <v>95</v>
      </c>
      <c r="B15" s="110" t="s">
        <v>55</v>
      </c>
      <c r="C15" s="136" t="s">
        <v>96</v>
      </c>
      <c r="D15" s="79" t="s">
        <v>121</v>
      </c>
      <c r="E15" s="72" t="s">
        <v>89</v>
      </c>
      <c r="F15" s="73">
        <v>2100</v>
      </c>
      <c r="G15" s="73"/>
      <c r="H15" s="73"/>
      <c r="I15" s="73"/>
      <c r="J15" s="73"/>
      <c r="K15" s="73">
        <v>2100</v>
      </c>
      <c r="L15" s="69">
        <v>0</v>
      </c>
      <c r="M15" s="150" t="s">
        <v>178</v>
      </c>
    </row>
    <row r="16" spans="1:15" x14ac:dyDescent="0.25">
      <c r="A16" s="107"/>
      <c r="B16" s="108"/>
      <c r="C16" s="109"/>
      <c r="D16" s="222" t="s">
        <v>107</v>
      </c>
      <c r="E16" s="223"/>
      <c r="F16" s="223"/>
      <c r="G16" s="223"/>
      <c r="H16" s="223"/>
      <c r="I16" s="223"/>
      <c r="J16" s="223"/>
      <c r="K16" s="223"/>
      <c r="L16" s="223"/>
      <c r="M16" s="224"/>
    </row>
    <row r="17" spans="1:19" ht="138.6" customHeight="1" x14ac:dyDescent="0.25">
      <c r="A17" s="71" t="s">
        <v>97</v>
      </c>
      <c r="B17" s="76" t="s">
        <v>55</v>
      </c>
      <c r="C17" s="137" t="s">
        <v>98</v>
      </c>
      <c r="D17" s="67" t="s">
        <v>121</v>
      </c>
      <c r="E17" s="75" t="s">
        <v>99</v>
      </c>
      <c r="F17" s="73">
        <v>2441</v>
      </c>
      <c r="G17" s="73">
        <v>367</v>
      </c>
      <c r="H17" s="191">
        <v>851</v>
      </c>
      <c r="I17" s="73"/>
      <c r="J17" s="73"/>
      <c r="K17" s="73">
        <v>2450</v>
      </c>
      <c r="L17" s="86">
        <v>0.497</v>
      </c>
      <c r="M17" s="66" t="s">
        <v>169</v>
      </c>
      <c r="S17" t="s">
        <v>147</v>
      </c>
    </row>
    <row r="18" spans="1:19" ht="77.25" x14ac:dyDescent="0.25">
      <c r="A18" s="71" t="s">
        <v>100</v>
      </c>
      <c r="B18" s="76" t="s">
        <v>55</v>
      </c>
      <c r="C18" s="138" t="s">
        <v>101</v>
      </c>
      <c r="D18" s="67" t="s">
        <v>121</v>
      </c>
      <c r="E18" s="72" t="s">
        <v>87</v>
      </c>
      <c r="F18" s="73">
        <v>90</v>
      </c>
      <c r="G18" s="73">
        <v>100</v>
      </c>
      <c r="H18" s="73">
        <v>100</v>
      </c>
      <c r="I18" s="73"/>
      <c r="J18" s="73"/>
      <c r="K18" s="73">
        <v>90.5</v>
      </c>
      <c r="L18" s="86">
        <v>1.105</v>
      </c>
      <c r="M18" s="66"/>
    </row>
    <row r="19" spans="1:19" x14ac:dyDescent="0.25">
      <c r="A19" s="71"/>
      <c r="B19" s="77"/>
      <c r="C19" s="66"/>
      <c r="D19" s="225" t="s">
        <v>105</v>
      </c>
      <c r="E19" s="226"/>
      <c r="F19" s="226"/>
      <c r="G19" s="226"/>
      <c r="H19" s="226"/>
      <c r="I19" s="226"/>
      <c r="J19" s="226"/>
      <c r="K19" s="226"/>
      <c r="L19" s="226"/>
      <c r="M19" s="227"/>
    </row>
    <row r="20" spans="1:19" ht="125.45" customHeight="1" x14ac:dyDescent="0.25">
      <c r="A20" s="71" t="s">
        <v>102</v>
      </c>
      <c r="B20" s="76" t="s">
        <v>55</v>
      </c>
      <c r="C20" s="136" t="s">
        <v>103</v>
      </c>
      <c r="D20" s="66" t="s">
        <v>121</v>
      </c>
      <c r="E20" s="72" t="s">
        <v>87</v>
      </c>
      <c r="F20" s="73">
        <v>0</v>
      </c>
      <c r="G20" s="73"/>
      <c r="H20" s="73"/>
      <c r="I20" s="73"/>
      <c r="J20" s="73"/>
      <c r="K20" s="73">
        <v>2</v>
      </c>
      <c r="L20" s="69">
        <v>0</v>
      </c>
      <c r="M20" s="150" t="s">
        <v>180</v>
      </c>
    </row>
    <row r="21" spans="1:19" ht="169.7" customHeight="1" x14ac:dyDescent="0.25">
      <c r="A21" s="71">
        <v>12</v>
      </c>
      <c r="B21" s="76" t="s">
        <v>55</v>
      </c>
      <c r="C21" s="136" t="s">
        <v>104</v>
      </c>
      <c r="D21" s="66" t="s">
        <v>121</v>
      </c>
      <c r="E21" s="72" t="s">
        <v>87</v>
      </c>
      <c r="F21" s="73">
        <v>0</v>
      </c>
      <c r="G21" s="73"/>
      <c r="H21" s="73"/>
      <c r="I21" s="73"/>
      <c r="J21" s="73"/>
      <c r="K21" s="73">
        <v>15</v>
      </c>
      <c r="L21" s="69">
        <v>0</v>
      </c>
      <c r="M21" s="66" t="s">
        <v>179</v>
      </c>
    </row>
    <row r="22" spans="1:19" ht="153.6" customHeight="1" thickBot="1" x14ac:dyDescent="0.3">
      <c r="A22" s="71">
        <v>13</v>
      </c>
      <c r="B22" s="76" t="s">
        <v>55</v>
      </c>
      <c r="C22" s="137" t="s">
        <v>106</v>
      </c>
      <c r="D22" s="66" t="s">
        <v>121</v>
      </c>
      <c r="E22" s="72" t="s">
        <v>87</v>
      </c>
      <c r="F22" s="73">
        <v>0</v>
      </c>
      <c r="G22" s="73"/>
      <c r="H22" s="73"/>
      <c r="I22" s="73"/>
      <c r="J22" s="73"/>
      <c r="K22" s="73">
        <v>15</v>
      </c>
      <c r="L22" s="69">
        <v>0</v>
      </c>
      <c r="M22" s="8" t="s">
        <v>179</v>
      </c>
    </row>
    <row r="23" spans="1:19" ht="121.5" customHeight="1" thickBot="1" x14ac:dyDescent="0.3">
      <c r="A23" s="71">
        <v>14</v>
      </c>
      <c r="B23" s="76" t="s">
        <v>55</v>
      </c>
      <c r="C23" s="137" t="s">
        <v>106</v>
      </c>
      <c r="D23" s="66" t="s">
        <v>121</v>
      </c>
      <c r="E23" s="72" t="s">
        <v>87</v>
      </c>
      <c r="F23" s="73">
        <v>0</v>
      </c>
      <c r="G23" s="73"/>
      <c r="H23" s="73"/>
      <c r="I23" s="73"/>
      <c r="J23" s="73"/>
      <c r="K23" s="73">
        <v>5</v>
      </c>
      <c r="L23" s="69">
        <v>0</v>
      </c>
      <c r="M23" s="8" t="s">
        <v>179</v>
      </c>
    </row>
    <row r="24" spans="1:19" x14ac:dyDescent="0.25">
      <c r="A24" s="71"/>
      <c r="B24" s="77"/>
      <c r="C24" s="66"/>
      <c r="D24" s="216" t="s">
        <v>108</v>
      </c>
      <c r="E24" s="217"/>
      <c r="F24" s="217"/>
      <c r="G24" s="217"/>
      <c r="H24" s="217"/>
      <c r="I24" s="217"/>
      <c r="J24" s="217"/>
      <c r="K24" s="217"/>
      <c r="L24" s="217"/>
      <c r="M24" s="218"/>
    </row>
    <row r="25" spans="1:19" ht="83.45" customHeight="1" thickBot="1" x14ac:dyDescent="0.3">
      <c r="A25" s="125">
        <v>15</v>
      </c>
      <c r="B25" s="76" t="s">
        <v>55</v>
      </c>
      <c r="C25" s="139" t="s">
        <v>110</v>
      </c>
      <c r="D25" s="66" t="s">
        <v>121</v>
      </c>
      <c r="E25" s="72" t="s">
        <v>87</v>
      </c>
      <c r="F25" s="73">
        <v>0</v>
      </c>
      <c r="G25" s="73"/>
      <c r="H25" s="73"/>
      <c r="I25" s="73"/>
      <c r="J25" s="73"/>
      <c r="K25" s="73">
        <v>10</v>
      </c>
      <c r="L25" s="69">
        <v>0</v>
      </c>
      <c r="M25" s="8" t="s">
        <v>181</v>
      </c>
    </row>
    <row r="26" spans="1:19" ht="55.7" customHeight="1" x14ac:dyDescent="0.25">
      <c r="A26" s="125">
        <v>16</v>
      </c>
      <c r="B26" s="76" t="s">
        <v>55</v>
      </c>
      <c r="C26" s="140" t="s">
        <v>109</v>
      </c>
      <c r="D26" s="66" t="s">
        <v>121</v>
      </c>
      <c r="E26" s="72" t="s">
        <v>87</v>
      </c>
      <c r="F26" s="73">
        <v>0</v>
      </c>
      <c r="G26" s="73"/>
      <c r="H26" s="73"/>
      <c r="I26" s="73"/>
      <c r="J26" s="73"/>
      <c r="K26" s="73">
        <v>1</v>
      </c>
      <c r="L26" s="69">
        <v>0</v>
      </c>
      <c r="M26" s="154" t="s">
        <v>182</v>
      </c>
    </row>
    <row r="27" spans="1:19" x14ac:dyDescent="0.25">
      <c r="A27" s="125"/>
      <c r="B27" s="77"/>
      <c r="C27" s="66"/>
      <c r="D27" s="66"/>
      <c r="E27" s="219" t="s">
        <v>118</v>
      </c>
      <c r="F27" s="220"/>
      <c r="G27" s="220"/>
      <c r="H27" s="220"/>
      <c r="I27" s="220"/>
      <c r="J27" s="220"/>
      <c r="K27" s="220"/>
      <c r="L27" s="220"/>
      <c r="M27" s="221"/>
    </row>
    <row r="28" spans="1:19" ht="87.6" customHeight="1" x14ac:dyDescent="0.25">
      <c r="A28" s="125">
        <v>17</v>
      </c>
      <c r="B28" s="76" t="s">
        <v>55</v>
      </c>
      <c r="C28" s="136" t="s">
        <v>183</v>
      </c>
      <c r="D28" s="66" t="s">
        <v>121</v>
      </c>
      <c r="E28" s="81" t="s">
        <v>87</v>
      </c>
      <c r="F28" s="83">
        <v>1.4999999999999999E-2</v>
      </c>
      <c r="G28" s="83">
        <v>1.4999999999999999E-2</v>
      </c>
      <c r="H28" s="83">
        <v>1.6E-2</v>
      </c>
      <c r="I28" s="80"/>
      <c r="J28" s="80"/>
      <c r="K28" s="83">
        <v>1.7999999999999999E-2</v>
      </c>
      <c r="L28" s="113">
        <v>0.88890000000000002</v>
      </c>
      <c r="M28" s="70" t="s">
        <v>246</v>
      </c>
    </row>
    <row r="29" spans="1:19" ht="51.6" customHeight="1" x14ac:dyDescent="0.25">
      <c r="A29" s="126">
        <v>18</v>
      </c>
      <c r="B29" s="76" t="s">
        <v>55</v>
      </c>
      <c r="C29" s="140" t="s">
        <v>112</v>
      </c>
      <c r="D29" s="66" t="s">
        <v>121</v>
      </c>
      <c r="E29" s="81" t="s">
        <v>87</v>
      </c>
      <c r="F29" s="80">
        <v>5</v>
      </c>
      <c r="G29" s="80">
        <v>5.2</v>
      </c>
      <c r="H29" s="80">
        <v>6</v>
      </c>
      <c r="I29" s="80"/>
      <c r="J29" s="80"/>
      <c r="K29" s="80">
        <v>7</v>
      </c>
      <c r="L29" s="155">
        <v>0.85699999999999998</v>
      </c>
      <c r="M29" s="70" t="s">
        <v>247</v>
      </c>
    </row>
    <row r="30" spans="1:19" ht="50.1" customHeight="1" x14ac:dyDescent="0.25">
      <c r="A30" s="125">
        <v>17</v>
      </c>
      <c r="B30" s="76" t="s">
        <v>55</v>
      </c>
      <c r="C30" s="136" t="s">
        <v>111</v>
      </c>
      <c r="D30" s="66" t="s">
        <v>121</v>
      </c>
      <c r="E30" s="81" t="s">
        <v>87</v>
      </c>
      <c r="F30" s="80">
        <v>18</v>
      </c>
      <c r="G30" s="80">
        <v>15.25</v>
      </c>
      <c r="H30" s="80">
        <v>17</v>
      </c>
      <c r="I30" s="80"/>
      <c r="J30" s="80"/>
      <c r="K30" s="80">
        <v>21</v>
      </c>
      <c r="L30" s="113">
        <v>0.8095</v>
      </c>
      <c r="M30" s="70"/>
    </row>
    <row r="31" spans="1:19" ht="70.5" customHeight="1" x14ac:dyDescent="0.25">
      <c r="A31" s="126">
        <v>20</v>
      </c>
      <c r="B31" s="76" t="s">
        <v>55</v>
      </c>
      <c r="C31" s="136" t="s">
        <v>184</v>
      </c>
      <c r="D31" s="66" t="s">
        <v>121</v>
      </c>
      <c r="E31" s="81" t="s">
        <v>87</v>
      </c>
      <c r="F31" s="80">
        <v>20</v>
      </c>
      <c r="G31" s="80">
        <v>21</v>
      </c>
      <c r="H31" s="80">
        <v>22</v>
      </c>
      <c r="I31" s="80"/>
      <c r="J31" s="80"/>
      <c r="K31" s="80">
        <v>25</v>
      </c>
      <c r="L31" s="82">
        <v>0.88</v>
      </c>
      <c r="M31" s="70" t="s">
        <v>185</v>
      </c>
    </row>
    <row r="45" spans="12:12" x14ac:dyDescent="0.25">
      <c r="L45" s="114"/>
    </row>
  </sheetData>
  <mergeCells count="16">
    <mergeCell ref="L3:L4"/>
    <mergeCell ref="D24:M24"/>
    <mergeCell ref="E27:M27"/>
    <mergeCell ref="D16:M16"/>
    <mergeCell ref="D19:M19"/>
    <mergeCell ref="D7:M7"/>
    <mergeCell ref="D12:M12"/>
    <mergeCell ref="M3:M4"/>
    <mergeCell ref="A3:A4"/>
    <mergeCell ref="B3:B4"/>
    <mergeCell ref="C3:C4"/>
    <mergeCell ref="G3:J3"/>
    <mergeCell ref="K3:K4"/>
    <mergeCell ref="D3:D4"/>
    <mergeCell ref="E3:E4"/>
    <mergeCell ref="F3:F4"/>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O73"/>
  <sheetViews>
    <sheetView view="pageBreakPreview" topLeftCell="A41" zoomScale="60" zoomScaleNormal="79" workbookViewId="0">
      <selection activeCell="J51" sqref="J51:J57"/>
    </sheetView>
  </sheetViews>
  <sheetFormatPr defaultRowHeight="15" x14ac:dyDescent="0.25"/>
  <cols>
    <col min="1" max="1" width="9.140625" style="14"/>
    <col min="2" max="2" width="19.85546875" customWidth="1"/>
    <col min="3" max="3" width="33.42578125" customWidth="1"/>
    <col min="4" max="4" width="17.5703125" style="44" customWidth="1"/>
    <col min="5" max="5" width="11.140625" style="44" customWidth="1"/>
    <col min="6" max="6" width="13.140625" style="44" customWidth="1"/>
    <col min="7" max="7" width="12.85546875" style="44" customWidth="1"/>
    <col min="8" max="8" width="11.85546875" style="44" customWidth="1"/>
    <col min="9" max="9" width="22.5703125" style="29" customWidth="1"/>
    <col min="10" max="10" width="37.140625" customWidth="1"/>
  </cols>
  <sheetData>
    <row r="1" spans="1:15" ht="20.25" thickBot="1" x14ac:dyDescent="0.35">
      <c r="A1" s="43" t="s">
        <v>71</v>
      </c>
      <c r="B1" s="42"/>
      <c r="C1" s="42"/>
    </row>
    <row r="2" spans="1:15" ht="16.5" thickTop="1" thickBot="1" x14ac:dyDescent="0.3"/>
    <row r="3" spans="1:15" ht="24" customHeight="1" thickBot="1" x14ac:dyDescent="0.3">
      <c r="A3" s="258" t="s">
        <v>0</v>
      </c>
      <c r="B3" s="260" t="s">
        <v>1</v>
      </c>
      <c r="C3" s="256" t="s">
        <v>17</v>
      </c>
      <c r="D3" s="262" t="s">
        <v>18</v>
      </c>
      <c r="E3" s="263"/>
      <c r="F3" s="264"/>
      <c r="G3" s="265" t="s">
        <v>19</v>
      </c>
      <c r="H3" s="266"/>
      <c r="I3" s="258" t="s">
        <v>49</v>
      </c>
      <c r="J3" s="256" t="s">
        <v>11</v>
      </c>
    </row>
    <row r="4" spans="1:15" ht="51.75" thickBot="1" x14ac:dyDescent="0.3">
      <c r="A4" s="259"/>
      <c r="B4" s="261"/>
      <c r="C4" s="257"/>
      <c r="D4" s="34" t="s">
        <v>20</v>
      </c>
      <c r="E4" s="34" t="s">
        <v>21</v>
      </c>
      <c r="F4" s="34" t="s">
        <v>22</v>
      </c>
      <c r="G4" s="34" t="s">
        <v>23</v>
      </c>
      <c r="H4" s="34" t="s">
        <v>24</v>
      </c>
      <c r="I4" s="259"/>
      <c r="J4" s="257"/>
    </row>
    <row r="5" spans="1:15" ht="15.75" thickBot="1" x14ac:dyDescent="0.3">
      <c r="A5" s="12">
        <v>1</v>
      </c>
      <c r="B5" s="159">
        <v>2</v>
      </c>
      <c r="C5" s="159">
        <v>3</v>
      </c>
      <c r="D5" s="162">
        <v>4</v>
      </c>
      <c r="E5" s="162">
        <v>5</v>
      </c>
      <c r="F5" s="162">
        <v>6</v>
      </c>
      <c r="G5" s="162">
        <v>7</v>
      </c>
      <c r="H5" s="162">
        <v>8</v>
      </c>
      <c r="I5" s="162">
        <v>9</v>
      </c>
      <c r="J5" s="1">
        <v>10</v>
      </c>
    </row>
    <row r="6" spans="1:15" ht="16.5" thickBot="1" x14ac:dyDescent="0.3">
      <c r="A6" s="161"/>
      <c r="B6" s="251" t="s">
        <v>187</v>
      </c>
      <c r="C6" s="251"/>
      <c r="D6" s="251"/>
      <c r="E6" s="251"/>
      <c r="F6" s="251"/>
      <c r="G6" s="251"/>
      <c r="H6" s="251"/>
      <c r="I6" s="251"/>
      <c r="J6" s="159"/>
    </row>
    <row r="7" spans="1:15" ht="56.1" customHeight="1" thickBot="1" x14ac:dyDescent="0.3">
      <c r="A7" s="132">
        <v>1</v>
      </c>
      <c r="B7" s="160"/>
      <c r="C7" s="163" t="s">
        <v>188</v>
      </c>
      <c r="D7" s="45"/>
      <c r="E7" s="45"/>
      <c r="F7" s="45"/>
      <c r="G7" s="45"/>
      <c r="H7" s="45"/>
      <c r="I7" s="28"/>
      <c r="J7" s="128"/>
    </row>
    <row r="8" spans="1:15" ht="51" customHeight="1" thickBot="1" x14ac:dyDescent="0.3">
      <c r="A8" s="133" t="s">
        <v>25</v>
      </c>
      <c r="B8" s="112" t="s">
        <v>144</v>
      </c>
      <c r="C8" s="157" t="s">
        <v>186</v>
      </c>
      <c r="D8" s="192">
        <v>26.13</v>
      </c>
      <c r="E8" s="192">
        <v>26.13</v>
      </c>
      <c r="F8" s="192">
        <v>26.13</v>
      </c>
      <c r="G8" s="192">
        <v>11.91</v>
      </c>
      <c r="H8" s="192">
        <v>11.91</v>
      </c>
      <c r="I8" s="158">
        <f>H8/E8</f>
        <v>0.45579793340987373</v>
      </c>
      <c r="J8" s="252"/>
      <c r="L8" s="15"/>
      <c r="M8" s="14"/>
    </row>
    <row r="9" spans="1:15" ht="28.5" customHeight="1" thickBot="1" x14ac:dyDescent="0.3">
      <c r="A9" s="13" t="s">
        <v>52</v>
      </c>
      <c r="B9" s="129"/>
      <c r="C9" s="2" t="s">
        <v>26</v>
      </c>
      <c r="D9" s="171">
        <v>0</v>
      </c>
      <c r="E9" s="171">
        <v>0</v>
      </c>
      <c r="F9" s="171">
        <v>0</v>
      </c>
      <c r="G9" s="171">
        <v>0</v>
      </c>
      <c r="H9" s="46">
        <v>0</v>
      </c>
      <c r="I9" s="115"/>
      <c r="J9" s="253"/>
    </row>
    <row r="10" spans="1:15" ht="44.1" customHeight="1" thickBot="1" x14ac:dyDescent="0.3">
      <c r="A10" s="13" t="s">
        <v>50</v>
      </c>
      <c r="B10" s="129"/>
      <c r="C10" s="2" t="s">
        <v>27</v>
      </c>
      <c r="D10" s="171"/>
      <c r="E10" s="171"/>
      <c r="F10" s="171"/>
      <c r="G10" s="171"/>
      <c r="H10" s="46"/>
      <c r="I10" s="115"/>
      <c r="J10" s="253"/>
    </row>
    <row r="11" spans="1:15" ht="41.1" customHeight="1" thickBot="1" x14ac:dyDescent="0.3">
      <c r="A11" s="13" t="s">
        <v>51</v>
      </c>
      <c r="B11" s="112" t="s">
        <v>144</v>
      </c>
      <c r="C11" s="2" t="s">
        <v>28</v>
      </c>
      <c r="D11" s="192">
        <v>26.13</v>
      </c>
      <c r="E11" s="192">
        <v>26.13</v>
      </c>
      <c r="F11" s="192">
        <v>26.13</v>
      </c>
      <c r="G11" s="192">
        <v>11.91</v>
      </c>
      <c r="H11" s="192">
        <v>11.91</v>
      </c>
      <c r="I11" s="158">
        <f>H11/E11</f>
        <v>0.45579793340987373</v>
      </c>
      <c r="J11" s="253"/>
      <c r="L11" s="15"/>
    </row>
    <row r="12" spans="1:15" ht="44.45" customHeight="1" thickBot="1" x14ac:dyDescent="0.3">
      <c r="A12" s="13" t="s">
        <v>29</v>
      </c>
      <c r="B12" s="112" t="s">
        <v>144</v>
      </c>
      <c r="C12" s="2" t="s">
        <v>30</v>
      </c>
      <c r="D12" s="192">
        <v>26.13</v>
      </c>
      <c r="E12" s="192">
        <v>26.13</v>
      </c>
      <c r="F12" s="192">
        <v>26.13</v>
      </c>
      <c r="G12" s="192">
        <v>11.91</v>
      </c>
      <c r="H12" s="192">
        <v>11.91</v>
      </c>
      <c r="I12" s="158">
        <f>H12/E12</f>
        <v>0.45579793340987373</v>
      </c>
      <c r="J12" s="253"/>
      <c r="O12" t="s">
        <v>84</v>
      </c>
    </row>
    <row r="13" spans="1:15" ht="51.75" thickBot="1" x14ac:dyDescent="0.3">
      <c r="A13" s="13" t="s">
        <v>31</v>
      </c>
      <c r="B13" s="129"/>
      <c r="C13" s="2" t="s">
        <v>32</v>
      </c>
      <c r="D13" s="171"/>
      <c r="E13" s="171"/>
      <c r="F13" s="171"/>
      <c r="G13" s="171" t="s">
        <v>170</v>
      </c>
      <c r="H13" s="171"/>
      <c r="I13" s="115"/>
      <c r="J13" s="253"/>
    </row>
    <row r="14" spans="1:15" ht="51.75" thickBot="1" x14ac:dyDescent="0.3">
      <c r="A14" s="13" t="s">
        <v>33</v>
      </c>
      <c r="B14" s="129"/>
      <c r="C14" s="2" t="s">
        <v>34</v>
      </c>
      <c r="D14" s="171"/>
      <c r="E14" s="171"/>
      <c r="F14" s="171"/>
      <c r="G14" s="171"/>
      <c r="H14" s="84"/>
      <c r="I14" s="115"/>
      <c r="J14" s="254"/>
    </row>
    <row r="15" spans="1:15" ht="15.75" thickBot="1" x14ac:dyDescent="0.3">
      <c r="A15" s="13" t="s">
        <v>53</v>
      </c>
      <c r="B15" s="129"/>
      <c r="C15" s="4" t="s">
        <v>35</v>
      </c>
      <c r="D15" s="168"/>
      <c r="E15" s="193" t="s">
        <v>36</v>
      </c>
      <c r="F15" s="193" t="s">
        <v>36</v>
      </c>
      <c r="G15" s="193" t="s">
        <v>36</v>
      </c>
      <c r="H15" s="45"/>
      <c r="I15" s="28"/>
      <c r="J15" s="3"/>
    </row>
    <row r="16" spans="1:15" ht="31.5" customHeight="1" thickBot="1" x14ac:dyDescent="0.3">
      <c r="A16" s="242" t="s">
        <v>37</v>
      </c>
      <c r="B16" s="243"/>
      <c r="C16" s="244"/>
      <c r="D16" s="194">
        <f>D17+D18+D19</f>
        <v>26.13</v>
      </c>
      <c r="E16" s="194">
        <f>E17+E18+E19</f>
        <v>26.13</v>
      </c>
      <c r="F16" s="194">
        <f>F17+F18+F19</f>
        <v>26.13</v>
      </c>
      <c r="G16" s="194">
        <f>G17+G18+G19</f>
        <v>11.91</v>
      </c>
      <c r="H16" s="194">
        <f>H17+H18+H19</f>
        <v>11.91</v>
      </c>
      <c r="I16" s="135">
        <f>H16/E16*100</f>
        <v>45.579793340987372</v>
      </c>
      <c r="J16" s="5"/>
    </row>
    <row r="17" spans="1:10" ht="15.75" thickBot="1" x14ac:dyDescent="0.3">
      <c r="A17" s="245" t="s">
        <v>189</v>
      </c>
      <c r="B17" s="246"/>
      <c r="C17" s="247"/>
      <c r="D17" s="195">
        <f t="shared" ref="D17:H17" si="0">D9</f>
        <v>0</v>
      </c>
      <c r="E17" s="195">
        <f t="shared" si="0"/>
        <v>0</v>
      </c>
      <c r="F17" s="195">
        <f t="shared" si="0"/>
        <v>0</v>
      </c>
      <c r="G17" s="195">
        <f t="shared" si="0"/>
        <v>0</v>
      </c>
      <c r="H17" s="195">
        <f t="shared" si="0"/>
        <v>0</v>
      </c>
      <c r="I17" s="135"/>
      <c r="J17" s="5"/>
    </row>
    <row r="18" spans="1:10" ht="27" customHeight="1" thickBot="1" x14ac:dyDescent="0.3">
      <c r="A18" s="248" t="s">
        <v>27</v>
      </c>
      <c r="B18" s="249"/>
      <c r="C18" s="250"/>
      <c r="D18" s="195">
        <v>0</v>
      </c>
      <c r="E18" s="195">
        <v>0</v>
      </c>
      <c r="F18" s="195">
        <v>0</v>
      </c>
      <c r="G18" s="195">
        <v>0</v>
      </c>
      <c r="H18" s="195">
        <v>0</v>
      </c>
      <c r="I18" s="135"/>
      <c r="J18" s="5"/>
    </row>
    <row r="19" spans="1:10" ht="18.600000000000001" customHeight="1" thickBot="1" x14ac:dyDescent="0.3">
      <c r="A19" s="248" t="s">
        <v>38</v>
      </c>
      <c r="B19" s="249"/>
      <c r="C19" s="250"/>
      <c r="D19" s="195">
        <f t="shared" ref="D19:H19" si="1">D11</f>
        <v>26.13</v>
      </c>
      <c r="E19" s="195">
        <f t="shared" si="1"/>
        <v>26.13</v>
      </c>
      <c r="F19" s="195">
        <f t="shared" si="1"/>
        <v>26.13</v>
      </c>
      <c r="G19" s="195">
        <f t="shared" si="1"/>
        <v>11.91</v>
      </c>
      <c r="H19" s="195">
        <f t="shared" si="1"/>
        <v>11.91</v>
      </c>
      <c r="I19" s="135">
        <f>H19/E19*100</f>
        <v>45.579793340987372</v>
      </c>
      <c r="J19" s="5"/>
    </row>
    <row r="20" spans="1:10" x14ac:dyDescent="0.25">
      <c r="A20" s="236" t="s">
        <v>35</v>
      </c>
      <c r="B20" s="237"/>
      <c r="C20" s="238"/>
      <c r="D20" s="165">
        <v>0</v>
      </c>
      <c r="E20" s="165" t="s">
        <v>36</v>
      </c>
      <c r="F20" s="165" t="s">
        <v>36</v>
      </c>
      <c r="G20" s="165" t="s">
        <v>36</v>
      </c>
      <c r="H20" s="166"/>
      <c r="I20" s="167"/>
      <c r="J20" s="164"/>
    </row>
    <row r="21" spans="1:10" ht="23.45" customHeight="1" x14ac:dyDescent="0.25">
      <c r="A21" s="255" t="s">
        <v>191</v>
      </c>
      <c r="B21" s="255"/>
      <c r="C21" s="255"/>
      <c r="D21" s="255"/>
      <c r="E21" s="255"/>
      <c r="F21" s="255"/>
      <c r="G21" s="255"/>
      <c r="H21" s="255"/>
      <c r="I21" s="255"/>
      <c r="J21" s="255"/>
    </row>
    <row r="22" spans="1:10" ht="19.5" thickBot="1" x14ac:dyDescent="0.3">
      <c r="A22" s="132"/>
      <c r="B22" s="160"/>
      <c r="C22" s="163"/>
      <c r="D22" s="169"/>
      <c r="E22" s="168"/>
      <c r="F22" s="168"/>
      <c r="G22" s="45"/>
      <c r="H22" s="45"/>
      <c r="I22" s="28"/>
      <c r="J22" s="128" t="s">
        <v>192</v>
      </c>
    </row>
    <row r="23" spans="1:10" ht="45" customHeight="1" thickBot="1" x14ac:dyDescent="0.3">
      <c r="A23" s="133" t="s">
        <v>25</v>
      </c>
      <c r="B23" s="170" t="s">
        <v>144</v>
      </c>
      <c r="C23" s="175" t="s">
        <v>190</v>
      </c>
      <c r="D23" s="172">
        <v>26.42</v>
      </c>
      <c r="E23" s="172">
        <v>26.42</v>
      </c>
      <c r="F23" s="172">
        <v>26.42</v>
      </c>
      <c r="G23" s="173">
        <v>5.367</v>
      </c>
      <c r="H23" s="173">
        <v>5.367</v>
      </c>
      <c r="I23" s="130">
        <f>H23/F23</f>
        <v>0.20314155942467826</v>
      </c>
      <c r="J23" s="252"/>
    </row>
    <row r="24" spans="1:10" ht="15.75" thickBot="1" x14ac:dyDescent="0.3">
      <c r="A24" s="13" t="s">
        <v>52</v>
      </c>
      <c r="B24" s="129"/>
      <c r="C24" s="2" t="s">
        <v>26</v>
      </c>
      <c r="D24" s="46">
        <v>0</v>
      </c>
      <c r="E24" s="46">
        <v>0</v>
      </c>
      <c r="F24" s="46">
        <v>0</v>
      </c>
      <c r="G24" s="171">
        <v>0</v>
      </c>
      <c r="H24" s="171">
        <v>0</v>
      </c>
      <c r="I24" s="115"/>
      <c r="J24" s="253"/>
    </row>
    <row r="25" spans="1:10" ht="42.75" customHeight="1" thickBot="1" x14ac:dyDescent="0.3">
      <c r="A25" s="13" t="s">
        <v>50</v>
      </c>
      <c r="B25" s="129"/>
      <c r="C25" s="2" t="s">
        <v>27</v>
      </c>
      <c r="D25" s="46"/>
      <c r="E25" s="46"/>
      <c r="F25" s="46"/>
      <c r="G25" s="171"/>
      <c r="H25" s="171"/>
      <c r="I25" s="115"/>
      <c r="J25" s="253"/>
    </row>
    <row r="26" spans="1:10" ht="52.5" customHeight="1" thickBot="1" x14ac:dyDescent="0.3">
      <c r="A26" s="13" t="s">
        <v>51</v>
      </c>
      <c r="B26" s="112" t="s">
        <v>144</v>
      </c>
      <c r="C26" s="2" t="s">
        <v>28</v>
      </c>
      <c r="D26" s="172">
        <v>26.42</v>
      </c>
      <c r="E26" s="172">
        <v>26.42</v>
      </c>
      <c r="F26" s="172">
        <v>26.42</v>
      </c>
      <c r="G26" s="168">
        <f>G27+G28</f>
        <v>5.367</v>
      </c>
      <c r="H26" s="168">
        <f>H27+H28</f>
        <v>5.367</v>
      </c>
      <c r="I26" s="28">
        <f>H23/F23</f>
        <v>0.20314155942467826</v>
      </c>
      <c r="J26" s="253"/>
    </row>
    <row r="27" spans="1:10" ht="26.25" thickBot="1" x14ac:dyDescent="0.3">
      <c r="A27" s="13" t="s">
        <v>29</v>
      </c>
      <c r="B27" s="112" t="s">
        <v>144</v>
      </c>
      <c r="C27" s="2" t="s">
        <v>30</v>
      </c>
      <c r="D27" s="171">
        <v>25.62</v>
      </c>
      <c r="E27" s="171">
        <v>25.2</v>
      </c>
      <c r="F27" s="171">
        <v>25.62</v>
      </c>
      <c r="G27" s="171">
        <v>5.2060000000000004</v>
      </c>
      <c r="H27" s="171">
        <v>5.2060000000000004</v>
      </c>
      <c r="I27" s="28">
        <f>H27/F27</f>
        <v>0.20320062451209994</v>
      </c>
      <c r="J27" s="253"/>
    </row>
    <row r="28" spans="1:10" ht="51.75" thickBot="1" x14ac:dyDescent="0.3">
      <c r="A28" s="13" t="s">
        <v>31</v>
      </c>
      <c r="B28" s="112" t="s">
        <v>144</v>
      </c>
      <c r="C28" s="2" t="s">
        <v>32</v>
      </c>
      <c r="D28" s="171">
        <v>0.79</v>
      </c>
      <c r="E28" s="171">
        <v>0.79</v>
      </c>
      <c r="F28" s="171">
        <v>0.79</v>
      </c>
      <c r="G28" s="171">
        <v>0.161</v>
      </c>
      <c r="H28" s="171">
        <v>0.161</v>
      </c>
      <c r="I28" s="28">
        <f>H28/F28</f>
        <v>0.20379746835443038</v>
      </c>
      <c r="J28" s="253"/>
    </row>
    <row r="29" spans="1:10" ht="78.75" customHeight="1" thickBot="1" x14ac:dyDescent="0.3">
      <c r="A29" s="13" t="s">
        <v>33</v>
      </c>
      <c r="B29" s="129"/>
      <c r="C29" s="85" t="s">
        <v>34</v>
      </c>
      <c r="D29" s="84"/>
      <c r="E29" s="84"/>
      <c r="F29" s="84"/>
      <c r="G29" s="84"/>
      <c r="H29" s="84"/>
      <c r="I29" s="115"/>
      <c r="J29" s="254"/>
    </row>
    <row r="30" spans="1:10" ht="110.1" customHeight="1" thickBot="1" x14ac:dyDescent="0.3">
      <c r="A30" s="133" t="s">
        <v>194</v>
      </c>
      <c r="B30" s="156" t="s">
        <v>198</v>
      </c>
      <c r="C30" s="175" t="s">
        <v>193</v>
      </c>
      <c r="D30" s="172">
        <v>119.68</v>
      </c>
      <c r="E30" s="173">
        <v>119.68</v>
      </c>
      <c r="F30" s="173">
        <v>119.68</v>
      </c>
      <c r="G30" s="174">
        <v>0</v>
      </c>
      <c r="H30" s="174">
        <v>0</v>
      </c>
      <c r="I30" s="176"/>
      <c r="J30" s="230" t="s">
        <v>258</v>
      </c>
    </row>
    <row r="31" spans="1:10" ht="32.1" customHeight="1" thickBot="1" x14ac:dyDescent="0.3">
      <c r="A31" s="13" t="s">
        <v>195</v>
      </c>
      <c r="B31" s="129"/>
      <c r="C31" s="2" t="s">
        <v>26</v>
      </c>
      <c r="D31" s="46"/>
      <c r="E31" s="46"/>
      <c r="F31" s="46"/>
      <c r="G31" s="46"/>
      <c r="H31" s="46"/>
      <c r="I31" s="115"/>
      <c r="J31" s="231"/>
    </row>
    <row r="32" spans="1:10" ht="42.95" customHeight="1" thickBot="1" x14ac:dyDescent="0.3">
      <c r="A32" s="13" t="s">
        <v>196</v>
      </c>
      <c r="B32" s="129"/>
      <c r="C32" s="2" t="s">
        <v>27</v>
      </c>
      <c r="D32" s="46"/>
      <c r="E32" s="46"/>
      <c r="F32" s="46"/>
      <c r="G32" s="46"/>
      <c r="H32" s="46"/>
      <c r="I32" s="115"/>
      <c r="J32" s="231"/>
    </row>
    <row r="33" spans="1:10" ht="39" thickBot="1" x14ac:dyDescent="0.3">
      <c r="A33" s="13" t="s">
        <v>197</v>
      </c>
      <c r="B33" s="156" t="s">
        <v>198</v>
      </c>
      <c r="C33" s="2" t="s">
        <v>28</v>
      </c>
      <c r="D33" s="172">
        <v>119.68</v>
      </c>
      <c r="E33" s="173">
        <v>119.68</v>
      </c>
      <c r="F33" s="173">
        <v>119.68</v>
      </c>
      <c r="G33" s="174">
        <v>0</v>
      </c>
      <c r="H33" s="174">
        <v>0</v>
      </c>
      <c r="I33" s="176"/>
      <c r="J33" s="231"/>
    </row>
    <row r="34" spans="1:10" ht="26.25" thickBot="1" x14ac:dyDescent="0.3">
      <c r="A34" s="13" t="s">
        <v>113</v>
      </c>
      <c r="B34" s="156" t="s">
        <v>198</v>
      </c>
      <c r="C34" s="2" t="s">
        <v>30</v>
      </c>
      <c r="D34" s="171">
        <v>118.72</v>
      </c>
      <c r="E34" s="171">
        <v>118.72</v>
      </c>
      <c r="F34" s="171">
        <v>118.72</v>
      </c>
      <c r="G34" s="84">
        <v>0</v>
      </c>
      <c r="H34" s="84">
        <v>0</v>
      </c>
      <c r="I34" s="158"/>
      <c r="J34" s="231"/>
    </row>
    <row r="35" spans="1:10" ht="51.75" thickBot="1" x14ac:dyDescent="0.3">
      <c r="A35" s="13" t="s">
        <v>114</v>
      </c>
      <c r="B35" s="156" t="s">
        <v>198</v>
      </c>
      <c r="C35" s="2" t="s">
        <v>32</v>
      </c>
      <c r="D35" s="171">
        <v>0.96</v>
      </c>
      <c r="E35" s="171">
        <v>0.96</v>
      </c>
      <c r="F35" s="171">
        <v>0.96</v>
      </c>
      <c r="G35" s="46">
        <v>0</v>
      </c>
      <c r="H35" s="46">
        <v>0</v>
      </c>
      <c r="I35" s="115"/>
      <c r="J35" s="231"/>
    </row>
    <row r="36" spans="1:10" ht="190.5" customHeight="1" thickBot="1" x14ac:dyDescent="0.3">
      <c r="A36" s="13" t="s">
        <v>115</v>
      </c>
      <c r="B36" s="129"/>
      <c r="C36" s="85" t="s">
        <v>34</v>
      </c>
      <c r="D36" s="84"/>
      <c r="E36" s="84"/>
      <c r="F36" s="84"/>
      <c r="G36" s="84"/>
      <c r="H36" s="84"/>
      <c r="I36" s="115"/>
      <c r="J36" s="232"/>
    </row>
    <row r="37" spans="1:10" ht="79.5" thickBot="1" x14ac:dyDescent="0.3">
      <c r="A37" s="133" t="s">
        <v>199</v>
      </c>
      <c r="B37" s="112" t="s">
        <v>144</v>
      </c>
      <c r="C37" s="177" t="s">
        <v>204</v>
      </c>
      <c r="D37" s="172">
        <v>2.2799999999999998</v>
      </c>
      <c r="E37" s="173">
        <v>2.2799999999999998</v>
      </c>
      <c r="F37" s="173">
        <v>2.2799999999999998</v>
      </c>
      <c r="G37" s="174">
        <v>0</v>
      </c>
      <c r="H37" s="174">
        <v>0</v>
      </c>
      <c r="I37" s="176"/>
      <c r="J37" s="233"/>
    </row>
    <row r="38" spans="1:10" ht="15.75" thickBot="1" x14ac:dyDescent="0.3">
      <c r="A38" s="13" t="s">
        <v>200</v>
      </c>
      <c r="B38" s="129"/>
      <c r="C38" s="2" t="s">
        <v>26</v>
      </c>
      <c r="D38" s="46"/>
      <c r="E38" s="46"/>
      <c r="F38" s="46"/>
      <c r="G38" s="46"/>
      <c r="H38" s="46"/>
      <c r="I38" s="115"/>
      <c r="J38" s="234"/>
    </row>
    <row r="39" spans="1:10" ht="38.1" customHeight="1" thickBot="1" x14ac:dyDescent="0.3">
      <c r="A39" s="13" t="s">
        <v>201</v>
      </c>
      <c r="B39" s="129"/>
      <c r="C39" s="2" t="s">
        <v>27</v>
      </c>
      <c r="D39" s="46"/>
      <c r="E39" s="46"/>
      <c r="F39" s="46"/>
      <c r="G39" s="46"/>
      <c r="H39" s="46"/>
      <c r="I39" s="115"/>
      <c r="J39" s="234"/>
    </row>
    <row r="40" spans="1:10" ht="39" thickBot="1" x14ac:dyDescent="0.3">
      <c r="A40" s="13" t="s">
        <v>202</v>
      </c>
      <c r="B40" s="112" t="s">
        <v>144</v>
      </c>
      <c r="C40" s="2" t="s">
        <v>28</v>
      </c>
      <c r="D40" s="172">
        <v>2.2799999999999998</v>
      </c>
      <c r="E40" s="173">
        <v>2.2799999999999998</v>
      </c>
      <c r="F40" s="173">
        <v>2.2799999999999998</v>
      </c>
      <c r="G40" s="174">
        <v>0</v>
      </c>
      <c r="H40" s="174">
        <v>0</v>
      </c>
      <c r="I40" s="176"/>
      <c r="J40" s="234"/>
    </row>
    <row r="41" spans="1:10" ht="26.25" thickBot="1" x14ac:dyDescent="0.3">
      <c r="A41" s="13" t="s">
        <v>116</v>
      </c>
      <c r="B41" s="112" t="s">
        <v>144</v>
      </c>
      <c r="C41" s="2" t="s">
        <v>30</v>
      </c>
      <c r="D41" s="171">
        <v>1.57</v>
      </c>
      <c r="E41" s="171">
        <v>1.57</v>
      </c>
      <c r="F41" s="171">
        <v>1.57</v>
      </c>
      <c r="G41" s="84">
        <v>0</v>
      </c>
      <c r="H41" s="84">
        <v>0</v>
      </c>
      <c r="I41" s="158"/>
      <c r="J41" s="234"/>
    </row>
    <row r="42" spans="1:10" ht="51.75" thickBot="1" x14ac:dyDescent="0.3">
      <c r="A42" s="13" t="s">
        <v>117</v>
      </c>
      <c r="B42" s="112" t="s">
        <v>144</v>
      </c>
      <c r="C42" s="2" t="s">
        <v>32</v>
      </c>
      <c r="D42" s="171">
        <v>0.71</v>
      </c>
      <c r="E42" s="171">
        <v>0.71</v>
      </c>
      <c r="F42" s="171">
        <v>0.71</v>
      </c>
      <c r="G42" s="46">
        <v>0</v>
      </c>
      <c r="H42" s="46">
        <v>0</v>
      </c>
      <c r="I42" s="115"/>
      <c r="J42" s="234"/>
    </row>
    <row r="43" spans="1:10" ht="64.5" thickBot="1" x14ac:dyDescent="0.3">
      <c r="A43" s="13" t="s">
        <v>203</v>
      </c>
      <c r="B43" s="129"/>
      <c r="C43" s="85" t="s">
        <v>34</v>
      </c>
      <c r="D43" s="84"/>
      <c r="E43" s="84"/>
      <c r="F43" s="84"/>
      <c r="G43" s="84"/>
      <c r="H43" s="84"/>
      <c r="I43" s="115"/>
      <c r="J43" s="235"/>
    </row>
    <row r="44" spans="1:10" ht="87" thickBot="1" x14ac:dyDescent="0.3">
      <c r="A44" s="133" t="s">
        <v>206</v>
      </c>
      <c r="B44" s="170" t="s">
        <v>144</v>
      </c>
      <c r="C44" s="175" t="s">
        <v>205</v>
      </c>
      <c r="D44" s="172">
        <v>35.31</v>
      </c>
      <c r="E44" s="173">
        <v>35.31</v>
      </c>
      <c r="F44" s="173">
        <v>35.31</v>
      </c>
      <c r="G44" s="173">
        <v>4.7809999999999997</v>
      </c>
      <c r="H44" s="173">
        <v>4.7809999999999997</v>
      </c>
      <c r="I44" s="176">
        <f>H44/F44</f>
        <v>0.13540073633531577</v>
      </c>
      <c r="J44" s="233"/>
    </row>
    <row r="45" spans="1:10" ht="15.75" thickBot="1" x14ac:dyDescent="0.3">
      <c r="A45" s="13" t="s">
        <v>207</v>
      </c>
      <c r="B45" s="129"/>
      <c r="C45" s="2" t="s">
        <v>26</v>
      </c>
      <c r="D45" s="46"/>
      <c r="E45" s="46"/>
      <c r="F45" s="46"/>
      <c r="G45" s="171"/>
      <c r="H45" s="171"/>
      <c r="I45" s="176"/>
      <c r="J45" s="234"/>
    </row>
    <row r="46" spans="1:10" ht="39" thickBot="1" x14ac:dyDescent="0.3">
      <c r="A46" s="13" t="s">
        <v>208</v>
      </c>
      <c r="B46" s="129"/>
      <c r="C46" s="2" t="s">
        <v>27</v>
      </c>
      <c r="D46" s="46"/>
      <c r="E46" s="46"/>
      <c r="F46" s="46"/>
      <c r="G46" s="171"/>
      <c r="H46" s="171"/>
      <c r="I46" s="176"/>
      <c r="J46" s="234"/>
    </row>
    <row r="47" spans="1:10" ht="39" thickBot="1" x14ac:dyDescent="0.3">
      <c r="A47" s="13" t="s">
        <v>209</v>
      </c>
      <c r="B47" s="112" t="s">
        <v>144</v>
      </c>
      <c r="C47" s="2" t="s">
        <v>28</v>
      </c>
      <c r="D47" s="172">
        <v>35.31</v>
      </c>
      <c r="E47" s="173">
        <v>35.31</v>
      </c>
      <c r="F47" s="173">
        <v>35.31</v>
      </c>
      <c r="G47" s="173">
        <f>G48+G49</f>
        <v>4.7810000000000006</v>
      </c>
      <c r="H47" s="173">
        <f>H48+H49</f>
        <v>4.7810000000000006</v>
      </c>
      <c r="I47" s="176">
        <f t="shared" ref="I47:I49" si="2">H47/F47</f>
        <v>0.13540073633531577</v>
      </c>
      <c r="J47" s="234"/>
    </row>
    <row r="48" spans="1:10" ht="26.25" thickBot="1" x14ac:dyDescent="0.3">
      <c r="A48" s="13" t="s">
        <v>210</v>
      </c>
      <c r="B48" s="112" t="s">
        <v>144</v>
      </c>
      <c r="C48" s="2" t="s">
        <v>30</v>
      </c>
      <c r="D48" s="171">
        <v>34.25</v>
      </c>
      <c r="E48" s="171">
        <v>34.25</v>
      </c>
      <c r="F48" s="171">
        <v>34.25</v>
      </c>
      <c r="G48" s="171">
        <v>4.6210000000000004</v>
      </c>
      <c r="H48" s="171">
        <v>4.6210000000000004</v>
      </c>
      <c r="I48" s="176">
        <f t="shared" si="2"/>
        <v>0.13491970802919709</v>
      </c>
      <c r="J48" s="234"/>
    </row>
    <row r="49" spans="1:13" ht="51.75" thickBot="1" x14ac:dyDescent="0.3">
      <c r="A49" s="13" t="s">
        <v>211</v>
      </c>
      <c r="B49" s="112" t="s">
        <v>144</v>
      </c>
      <c r="C49" s="2" t="s">
        <v>32</v>
      </c>
      <c r="D49" s="171">
        <v>1.06</v>
      </c>
      <c r="E49" s="171">
        <v>1.06</v>
      </c>
      <c r="F49" s="171">
        <v>1.06</v>
      </c>
      <c r="G49" s="171">
        <v>0.16</v>
      </c>
      <c r="H49" s="171">
        <v>0.16</v>
      </c>
      <c r="I49" s="176">
        <f t="shared" si="2"/>
        <v>0.15094339622641509</v>
      </c>
      <c r="J49" s="234"/>
    </row>
    <row r="50" spans="1:13" ht="62.45" customHeight="1" thickBot="1" x14ac:dyDescent="0.3">
      <c r="A50" s="13" t="s">
        <v>212</v>
      </c>
      <c r="B50" s="129"/>
      <c r="C50" s="85" t="s">
        <v>34</v>
      </c>
      <c r="D50" s="84"/>
      <c r="E50" s="84"/>
      <c r="F50" s="84"/>
      <c r="G50" s="84"/>
      <c r="H50" s="84"/>
      <c r="I50" s="115"/>
      <c r="J50" s="235"/>
    </row>
    <row r="51" spans="1:13" ht="94.5" customHeight="1" thickBot="1" x14ac:dyDescent="0.3">
      <c r="A51" s="133" t="s">
        <v>213</v>
      </c>
      <c r="B51" s="170" t="s">
        <v>144</v>
      </c>
      <c r="C51" s="175" t="s">
        <v>220</v>
      </c>
      <c r="D51" s="172">
        <v>34.92</v>
      </c>
      <c r="E51" s="173">
        <v>34.92</v>
      </c>
      <c r="F51" s="173">
        <v>34.92</v>
      </c>
      <c r="G51" s="173">
        <v>0.91800000000000004</v>
      </c>
      <c r="H51" s="173">
        <v>0.91800000000000004</v>
      </c>
      <c r="I51" s="176">
        <f>H51/F51</f>
        <v>2.6288659793814433E-2</v>
      </c>
      <c r="J51" s="241" t="s">
        <v>265</v>
      </c>
    </row>
    <row r="52" spans="1:13" ht="15.75" thickBot="1" x14ac:dyDescent="0.3">
      <c r="A52" s="13" t="s">
        <v>214</v>
      </c>
      <c r="B52" s="129"/>
      <c r="C52" s="2" t="s">
        <v>26</v>
      </c>
      <c r="D52" s="46"/>
      <c r="E52" s="46"/>
      <c r="F52" s="46"/>
      <c r="G52" s="171"/>
      <c r="H52" s="171"/>
      <c r="I52" s="115"/>
      <c r="J52" s="241"/>
    </row>
    <row r="53" spans="1:13" ht="39" thickBot="1" x14ac:dyDescent="0.3">
      <c r="A53" s="13" t="s">
        <v>215</v>
      </c>
      <c r="B53" s="129"/>
      <c r="C53" s="2" t="s">
        <v>27</v>
      </c>
      <c r="D53" s="46"/>
      <c r="E53" s="46"/>
      <c r="F53" s="46"/>
      <c r="G53" s="171"/>
      <c r="H53" s="171"/>
      <c r="I53" s="115"/>
      <c r="J53" s="241"/>
    </row>
    <row r="54" spans="1:13" ht="39" thickBot="1" x14ac:dyDescent="0.3">
      <c r="A54" s="13" t="s">
        <v>216</v>
      </c>
      <c r="B54" s="129"/>
      <c r="C54" s="2" t="s">
        <v>28</v>
      </c>
      <c r="D54" s="172"/>
      <c r="E54" s="173"/>
      <c r="F54" s="173"/>
      <c r="G54" s="173"/>
      <c r="H54" s="173"/>
      <c r="I54" s="176"/>
      <c r="J54" s="241"/>
      <c r="M54" t="s">
        <v>84</v>
      </c>
    </row>
    <row r="55" spans="1:13" ht="26.25" thickBot="1" x14ac:dyDescent="0.3">
      <c r="A55" s="13" t="s">
        <v>217</v>
      </c>
      <c r="B55" s="129"/>
      <c r="C55" s="2" t="s">
        <v>30</v>
      </c>
      <c r="D55" s="171"/>
      <c r="E55" s="171"/>
      <c r="F55" s="171"/>
      <c r="G55" s="171"/>
      <c r="H55" s="171"/>
      <c r="I55" s="158"/>
      <c r="J55" s="241"/>
    </row>
    <row r="56" spans="1:13" ht="51.75" thickBot="1" x14ac:dyDescent="0.3">
      <c r="A56" s="13" t="s">
        <v>218</v>
      </c>
      <c r="B56" s="129"/>
      <c r="C56" s="2" t="s">
        <v>32</v>
      </c>
      <c r="D56" s="171"/>
      <c r="E56" s="171"/>
      <c r="F56" s="171"/>
      <c r="G56" s="171"/>
      <c r="H56" s="171"/>
      <c r="I56" s="115"/>
      <c r="J56" s="241"/>
    </row>
    <row r="57" spans="1:13" ht="88.5" customHeight="1" thickBot="1" x14ac:dyDescent="0.3">
      <c r="A57" s="13" t="s">
        <v>219</v>
      </c>
      <c r="B57" s="112" t="s">
        <v>144</v>
      </c>
      <c r="C57" s="2" t="s">
        <v>34</v>
      </c>
      <c r="D57" s="84">
        <v>34.92</v>
      </c>
      <c r="E57" s="84">
        <v>34.92</v>
      </c>
      <c r="F57" s="84">
        <v>34.92</v>
      </c>
      <c r="G57" s="171">
        <v>0.91800000000000004</v>
      </c>
      <c r="H57" s="171">
        <v>0.91800000000000004</v>
      </c>
      <c r="I57" s="115">
        <f>H57/F57</f>
        <v>2.6288659793814433E-2</v>
      </c>
      <c r="J57" s="241"/>
    </row>
    <row r="58" spans="1:13" ht="59.1" customHeight="1" thickBot="1" x14ac:dyDescent="0.3">
      <c r="A58" s="133" t="s">
        <v>221</v>
      </c>
      <c r="B58" s="170" t="s">
        <v>144</v>
      </c>
      <c r="C58" s="175" t="s">
        <v>222</v>
      </c>
      <c r="D58" s="172">
        <v>16.88</v>
      </c>
      <c r="E58" s="173">
        <v>16.88</v>
      </c>
      <c r="F58" s="173">
        <v>16.88</v>
      </c>
      <c r="G58" s="179">
        <v>16.88</v>
      </c>
      <c r="H58" s="179">
        <v>16.88</v>
      </c>
      <c r="I58" s="176">
        <v>1</v>
      </c>
      <c r="J58" s="240" t="s">
        <v>260</v>
      </c>
    </row>
    <row r="59" spans="1:13" ht="29.45" customHeight="1" thickBot="1" x14ac:dyDescent="0.3">
      <c r="A59" s="13" t="s">
        <v>223</v>
      </c>
      <c r="B59" s="129"/>
      <c r="C59" s="2" t="s">
        <v>26</v>
      </c>
      <c r="D59" s="46"/>
      <c r="E59" s="46"/>
      <c r="F59" s="46"/>
      <c r="G59" s="46"/>
      <c r="H59" s="46"/>
      <c r="I59" s="115"/>
      <c r="J59" s="240"/>
    </row>
    <row r="60" spans="1:13" ht="39" thickBot="1" x14ac:dyDescent="0.3">
      <c r="A60" s="13" t="s">
        <v>224</v>
      </c>
      <c r="B60" s="129"/>
      <c r="C60" s="2" t="s">
        <v>27</v>
      </c>
      <c r="D60" s="46"/>
      <c r="E60" s="46"/>
      <c r="F60" s="46"/>
      <c r="G60" s="46"/>
      <c r="H60" s="46"/>
      <c r="I60" s="115"/>
      <c r="J60" s="240"/>
    </row>
    <row r="61" spans="1:13" ht="39" thickBot="1" x14ac:dyDescent="0.3">
      <c r="A61" s="13" t="s">
        <v>225</v>
      </c>
      <c r="B61" s="129"/>
      <c r="C61" s="2" t="s">
        <v>28</v>
      </c>
      <c r="D61" s="172"/>
      <c r="E61" s="173"/>
      <c r="F61" s="173"/>
      <c r="G61" s="174"/>
      <c r="H61" s="174"/>
      <c r="I61" s="176"/>
      <c r="J61" s="240"/>
    </row>
    <row r="62" spans="1:13" ht="26.25" thickBot="1" x14ac:dyDescent="0.3">
      <c r="A62" s="13" t="s">
        <v>226</v>
      </c>
      <c r="B62" s="129"/>
      <c r="C62" s="2" t="s">
        <v>30</v>
      </c>
      <c r="D62" s="171"/>
      <c r="E62" s="171"/>
      <c r="F62" s="171"/>
      <c r="G62" s="84"/>
      <c r="H62" s="84"/>
      <c r="I62" s="158"/>
      <c r="J62" s="240"/>
    </row>
    <row r="63" spans="1:13" ht="51.75" thickBot="1" x14ac:dyDescent="0.3">
      <c r="A63" s="13" t="s">
        <v>227</v>
      </c>
      <c r="B63" s="129"/>
      <c r="C63" s="2" t="s">
        <v>32</v>
      </c>
      <c r="D63" s="171"/>
      <c r="E63" s="171"/>
      <c r="F63" s="171"/>
      <c r="G63" s="46"/>
      <c r="H63" s="46"/>
      <c r="I63" s="115"/>
      <c r="J63" s="240"/>
    </row>
    <row r="64" spans="1:13" ht="154.5" customHeight="1" thickBot="1" x14ac:dyDescent="0.3">
      <c r="A64" s="13" t="s">
        <v>228</v>
      </c>
      <c r="B64" s="112" t="s">
        <v>144</v>
      </c>
      <c r="C64" s="2" t="s">
        <v>34</v>
      </c>
      <c r="D64" s="84">
        <v>16.88</v>
      </c>
      <c r="E64" s="84">
        <v>16.88</v>
      </c>
      <c r="F64" s="84">
        <v>16.88</v>
      </c>
      <c r="G64" s="84">
        <v>16.88</v>
      </c>
      <c r="H64" s="84">
        <v>16.88</v>
      </c>
      <c r="I64" s="115">
        <v>1</v>
      </c>
      <c r="J64" s="240"/>
    </row>
    <row r="65" spans="1:10" ht="15.75" thickBot="1" x14ac:dyDescent="0.3">
      <c r="A65" s="242" t="s">
        <v>229</v>
      </c>
      <c r="B65" s="243"/>
      <c r="C65" s="244"/>
      <c r="D65" s="131">
        <f>D68+D70</f>
        <v>235.49</v>
      </c>
      <c r="E65" s="131">
        <f t="shared" ref="E65:H65" si="3">E68+E70</f>
        <v>235.49</v>
      </c>
      <c r="F65" s="131">
        <f t="shared" si="3"/>
        <v>235.49</v>
      </c>
      <c r="G65" s="131">
        <f t="shared" si="3"/>
        <v>27.945999999999998</v>
      </c>
      <c r="H65" s="131">
        <f t="shared" si="3"/>
        <v>27.945999999999998</v>
      </c>
      <c r="I65" s="115">
        <f>H65/F65</f>
        <v>0.1186717058049174</v>
      </c>
      <c r="J65" s="233"/>
    </row>
    <row r="66" spans="1:10" ht="15.75" thickBot="1" x14ac:dyDescent="0.3">
      <c r="A66" s="245" t="s">
        <v>189</v>
      </c>
      <c r="B66" s="246"/>
      <c r="C66" s="247"/>
      <c r="D66" s="84"/>
      <c r="E66" s="84"/>
      <c r="F66" s="84"/>
      <c r="G66" s="84"/>
      <c r="H66" s="84"/>
      <c r="I66" s="115"/>
      <c r="J66" s="234"/>
    </row>
    <row r="67" spans="1:10" ht="15.75" thickBot="1" x14ac:dyDescent="0.3">
      <c r="A67" s="248" t="s">
        <v>27</v>
      </c>
      <c r="B67" s="249"/>
      <c r="C67" s="250"/>
      <c r="D67" s="84"/>
      <c r="E67" s="84"/>
      <c r="F67" s="84"/>
      <c r="G67" s="84"/>
      <c r="H67" s="84"/>
      <c r="I67" s="115"/>
      <c r="J67" s="234"/>
    </row>
    <row r="68" spans="1:10" ht="15.75" thickBot="1" x14ac:dyDescent="0.3">
      <c r="A68" s="236" t="s">
        <v>38</v>
      </c>
      <c r="B68" s="237"/>
      <c r="C68" s="238"/>
      <c r="D68" s="84">
        <f>D26+D33+D40+D47</f>
        <v>183.69000000000003</v>
      </c>
      <c r="E68" s="84">
        <f t="shared" ref="E68:H68" si="4">E26+E33+E40+E47</f>
        <v>183.69000000000003</v>
      </c>
      <c r="F68" s="84">
        <f t="shared" si="4"/>
        <v>183.69000000000003</v>
      </c>
      <c r="G68" s="84">
        <f t="shared" si="4"/>
        <v>10.148</v>
      </c>
      <c r="H68" s="84">
        <f t="shared" si="4"/>
        <v>10.148</v>
      </c>
      <c r="I68" s="115">
        <f t="shared" ref="I68:I70" si="5">H68/F68</f>
        <v>5.5245250149708741E-2</v>
      </c>
      <c r="J68" s="234"/>
    </row>
    <row r="69" spans="1:10" ht="15.75" thickBot="1" x14ac:dyDescent="0.3">
      <c r="A69" s="239" t="s">
        <v>35</v>
      </c>
      <c r="B69" s="239"/>
      <c r="C69" s="239"/>
      <c r="D69" s="84"/>
      <c r="E69" s="84"/>
      <c r="F69" s="84"/>
      <c r="G69" s="84"/>
      <c r="H69" s="84"/>
      <c r="I69" s="115"/>
      <c r="J69" s="234"/>
    </row>
    <row r="70" spans="1:10" ht="15.75" thickBot="1" x14ac:dyDescent="0.3">
      <c r="A70" s="239" t="s">
        <v>230</v>
      </c>
      <c r="B70" s="239"/>
      <c r="C70" s="239"/>
      <c r="D70" s="84">
        <f>D57+D64</f>
        <v>51.8</v>
      </c>
      <c r="E70" s="84">
        <f t="shared" ref="E70:H70" si="6">E57+E64</f>
        <v>51.8</v>
      </c>
      <c r="F70" s="84">
        <f t="shared" si="6"/>
        <v>51.8</v>
      </c>
      <c r="G70" s="84">
        <f t="shared" si="6"/>
        <v>17.797999999999998</v>
      </c>
      <c r="H70" s="84">
        <f t="shared" si="6"/>
        <v>17.797999999999998</v>
      </c>
      <c r="I70" s="115">
        <f t="shared" si="5"/>
        <v>0.34359073359073355</v>
      </c>
      <c r="J70" s="235"/>
    </row>
    <row r="71" spans="1:10" x14ac:dyDescent="0.25">
      <c r="A71"/>
      <c r="D71"/>
      <c r="E71"/>
      <c r="F71"/>
      <c r="G71"/>
      <c r="H71"/>
      <c r="I71"/>
    </row>
    <row r="72" spans="1:10" x14ac:dyDescent="0.25">
      <c r="A72"/>
      <c r="D72"/>
      <c r="E72"/>
      <c r="F72"/>
      <c r="G72"/>
      <c r="H72"/>
      <c r="I72"/>
    </row>
    <row r="73" spans="1:10" x14ac:dyDescent="0.25">
      <c r="A73"/>
      <c r="D73"/>
      <c r="E73"/>
      <c r="F73"/>
      <c r="G73"/>
      <c r="H73"/>
      <c r="I73"/>
    </row>
  </sheetData>
  <mergeCells count="28">
    <mergeCell ref="B6:I6"/>
    <mergeCell ref="J23:J29"/>
    <mergeCell ref="A21:J21"/>
    <mergeCell ref="J3:J4"/>
    <mergeCell ref="I3:I4"/>
    <mergeCell ref="A3:A4"/>
    <mergeCell ref="B3:B4"/>
    <mergeCell ref="C3:C4"/>
    <mergeCell ref="D3:F3"/>
    <mergeCell ref="G3:H3"/>
    <mergeCell ref="J8:J14"/>
    <mergeCell ref="A17:C17"/>
    <mergeCell ref="A18:C18"/>
    <mergeCell ref="A19:C19"/>
    <mergeCell ref="A20:C20"/>
    <mergeCell ref="A16:C16"/>
    <mergeCell ref="J30:J36"/>
    <mergeCell ref="J65:J70"/>
    <mergeCell ref="A68:C68"/>
    <mergeCell ref="A69:C69"/>
    <mergeCell ref="A70:C70"/>
    <mergeCell ref="J44:J50"/>
    <mergeCell ref="J37:J43"/>
    <mergeCell ref="J58:J64"/>
    <mergeCell ref="J51:J57"/>
    <mergeCell ref="A65:C65"/>
    <mergeCell ref="A66:C66"/>
    <mergeCell ref="A67:C67"/>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N57"/>
  <sheetViews>
    <sheetView tabSelected="1" view="pageBreakPreview" topLeftCell="A28" zoomScale="60" zoomScaleNormal="81" zoomScalePageLayoutView="75" workbookViewId="0">
      <selection activeCell="N7" sqref="N7"/>
    </sheetView>
  </sheetViews>
  <sheetFormatPr defaultRowHeight="15" x14ac:dyDescent="0.25"/>
  <cols>
    <col min="1" max="1" width="10.140625" customWidth="1"/>
    <col min="3" max="3" width="19.85546875" customWidth="1"/>
    <col min="4" max="4" width="57.5703125" customWidth="1"/>
    <col min="5" max="5" width="11.140625" customWidth="1"/>
    <col min="6" max="6" width="16.140625" customWidth="1"/>
    <col min="7" max="7" width="19" customWidth="1"/>
    <col min="8" max="8" width="36.7109375" customWidth="1"/>
    <col min="9" max="9" width="0.140625" customWidth="1"/>
    <col min="10" max="10" width="5.85546875" customWidth="1"/>
  </cols>
  <sheetData>
    <row r="1" spans="1:14" ht="20.25" thickBot="1" x14ac:dyDescent="0.35">
      <c r="A1" s="42" t="s">
        <v>72</v>
      </c>
      <c r="B1" s="42"/>
      <c r="C1" s="42"/>
      <c r="D1" s="42"/>
      <c r="E1" s="42"/>
      <c r="F1" s="42"/>
    </row>
    <row r="2" spans="1:14" ht="16.5" thickTop="1" thickBot="1" x14ac:dyDescent="0.3"/>
    <row r="3" spans="1:14" ht="42" customHeight="1" thickBot="1" x14ac:dyDescent="0.3">
      <c r="A3" s="205" t="s">
        <v>0</v>
      </c>
      <c r="B3" s="207" t="s">
        <v>61</v>
      </c>
      <c r="C3" s="207" t="s">
        <v>1</v>
      </c>
      <c r="D3" s="205" t="s">
        <v>39</v>
      </c>
      <c r="E3" s="267" t="s">
        <v>40</v>
      </c>
      <c r="F3" s="268"/>
      <c r="G3" s="205" t="s">
        <v>41</v>
      </c>
      <c r="H3" s="205" t="s">
        <v>11</v>
      </c>
    </row>
    <row r="4" spans="1:14" ht="24" customHeight="1" thickBot="1" x14ac:dyDescent="0.3">
      <c r="A4" s="206"/>
      <c r="B4" s="208"/>
      <c r="C4" s="208"/>
      <c r="D4" s="206"/>
      <c r="E4" s="33" t="s">
        <v>42</v>
      </c>
      <c r="F4" s="33" t="s">
        <v>43</v>
      </c>
      <c r="G4" s="206"/>
      <c r="H4" s="206"/>
    </row>
    <row r="5" spans="1:14" ht="47.1" customHeight="1" thickBot="1" x14ac:dyDescent="0.3">
      <c r="A5" s="11">
        <v>1</v>
      </c>
      <c r="B5" s="16"/>
      <c r="C5" s="151" t="s">
        <v>173</v>
      </c>
      <c r="D5" s="134" t="s">
        <v>122</v>
      </c>
      <c r="E5" s="87">
        <v>44196</v>
      </c>
      <c r="F5" s="100">
        <v>44196</v>
      </c>
      <c r="G5" s="16" t="s">
        <v>249</v>
      </c>
      <c r="H5" s="16" t="s">
        <v>120</v>
      </c>
      <c r="I5" s="24"/>
    </row>
    <row r="6" spans="1:14" ht="116.25" customHeight="1" thickBot="1" x14ac:dyDescent="0.3">
      <c r="A6" s="7" t="s">
        <v>25</v>
      </c>
      <c r="B6" s="8"/>
      <c r="C6" s="91" t="s">
        <v>55</v>
      </c>
      <c r="D6" s="8" t="s">
        <v>248</v>
      </c>
      <c r="E6" s="116">
        <v>44196</v>
      </c>
      <c r="F6" s="116">
        <v>44196</v>
      </c>
      <c r="G6" s="68" t="s">
        <v>124</v>
      </c>
      <c r="H6" s="16" t="s">
        <v>120</v>
      </c>
      <c r="L6" s="181"/>
      <c r="N6" t="s">
        <v>84</v>
      </c>
    </row>
    <row r="7" spans="1:14" ht="76.5" customHeight="1" thickBot="1" x14ac:dyDescent="0.3">
      <c r="A7" s="9" t="s">
        <v>52</v>
      </c>
      <c r="B7" s="8"/>
      <c r="C7" s="91" t="s">
        <v>55</v>
      </c>
      <c r="D7" s="182" t="s">
        <v>231</v>
      </c>
      <c r="E7" s="118">
        <v>44196</v>
      </c>
      <c r="F7" s="118">
        <v>44196</v>
      </c>
      <c r="G7" s="66" t="s">
        <v>262</v>
      </c>
      <c r="H7" s="17" t="s">
        <v>120</v>
      </c>
      <c r="L7" s="180"/>
      <c r="M7" t="s">
        <v>84</v>
      </c>
    </row>
    <row r="8" spans="1:14" ht="231.75" customHeight="1" thickBot="1" x14ac:dyDescent="0.3">
      <c r="A8" s="78" t="s">
        <v>44</v>
      </c>
      <c r="B8" s="68"/>
      <c r="C8" s="91" t="s">
        <v>55</v>
      </c>
      <c r="D8" s="106" t="s">
        <v>232</v>
      </c>
      <c r="E8" s="118">
        <v>44196</v>
      </c>
      <c r="F8" s="118">
        <v>44196</v>
      </c>
      <c r="G8" s="66" t="s">
        <v>262</v>
      </c>
      <c r="H8" s="184" t="s">
        <v>261</v>
      </c>
      <c r="K8" t="s">
        <v>148</v>
      </c>
      <c r="L8" s="180"/>
    </row>
    <row r="9" spans="1:14" ht="171" customHeight="1" thickBot="1" x14ac:dyDescent="0.3">
      <c r="A9" s="71" t="s">
        <v>50</v>
      </c>
      <c r="B9" s="66"/>
      <c r="C9" s="151" t="s">
        <v>173</v>
      </c>
      <c r="D9" s="121" t="s">
        <v>233</v>
      </c>
      <c r="E9" s="118">
        <v>44196</v>
      </c>
      <c r="F9" s="118">
        <v>44196</v>
      </c>
      <c r="G9" s="183" t="s">
        <v>249</v>
      </c>
      <c r="H9" s="185" t="s">
        <v>237</v>
      </c>
      <c r="L9" s="180"/>
    </row>
    <row r="10" spans="1:14" ht="60.75" customHeight="1" thickBot="1" x14ac:dyDescent="0.3">
      <c r="A10" s="71" t="s">
        <v>150</v>
      </c>
      <c r="B10" s="66"/>
      <c r="C10" s="151" t="s">
        <v>173</v>
      </c>
      <c r="D10" s="119" t="s">
        <v>234</v>
      </c>
      <c r="E10" s="118">
        <v>44196</v>
      </c>
      <c r="F10" s="118">
        <v>43830</v>
      </c>
      <c r="G10" s="183" t="s">
        <v>249</v>
      </c>
      <c r="H10" s="186" t="s">
        <v>259</v>
      </c>
      <c r="L10" s="178"/>
    </row>
    <row r="11" spans="1:14" ht="90.6" customHeight="1" x14ac:dyDescent="0.25">
      <c r="A11" s="71" t="s">
        <v>51</v>
      </c>
      <c r="B11" s="66"/>
      <c r="C11" s="120" t="s">
        <v>55</v>
      </c>
      <c r="D11" s="121" t="s">
        <v>235</v>
      </c>
      <c r="E11" s="118">
        <v>44196</v>
      </c>
      <c r="F11" s="118">
        <v>44196</v>
      </c>
      <c r="G11" s="117" t="s">
        <v>249</v>
      </c>
      <c r="H11" s="190"/>
      <c r="L11" s="178"/>
    </row>
    <row r="12" spans="1:14" ht="41.45" customHeight="1" x14ac:dyDescent="0.25">
      <c r="A12" s="71" t="s">
        <v>29</v>
      </c>
      <c r="B12" s="66"/>
      <c r="C12" s="120" t="s">
        <v>55</v>
      </c>
      <c r="D12" s="119" t="s">
        <v>236</v>
      </c>
      <c r="E12" s="118">
        <v>44196</v>
      </c>
      <c r="F12" s="118">
        <v>43830</v>
      </c>
      <c r="G12" s="187" t="s">
        <v>249</v>
      </c>
      <c r="H12" s="66" t="s">
        <v>120</v>
      </c>
      <c r="L12" s="178"/>
    </row>
    <row r="13" spans="1:14" ht="81.95" customHeight="1" x14ac:dyDescent="0.25">
      <c r="A13" s="71" t="s">
        <v>53</v>
      </c>
      <c r="B13" s="66"/>
      <c r="C13" s="120" t="s">
        <v>55</v>
      </c>
      <c r="D13" s="121" t="s">
        <v>238</v>
      </c>
      <c r="E13" s="118">
        <v>44196</v>
      </c>
      <c r="F13" s="118">
        <v>44196</v>
      </c>
      <c r="G13" s="187" t="s">
        <v>249</v>
      </c>
      <c r="H13" s="70" t="s">
        <v>263</v>
      </c>
      <c r="M13" t="s">
        <v>84</v>
      </c>
    </row>
    <row r="14" spans="1:14" ht="25.5" x14ac:dyDescent="0.25">
      <c r="A14" s="141" t="s">
        <v>151</v>
      </c>
      <c r="B14" s="67"/>
      <c r="C14" s="120" t="s">
        <v>55</v>
      </c>
      <c r="D14" s="142" t="s">
        <v>239</v>
      </c>
      <c r="E14" s="143">
        <v>44196</v>
      </c>
      <c r="F14" s="143">
        <v>44196</v>
      </c>
      <c r="G14" s="187" t="s">
        <v>249</v>
      </c>
      <c r="H14" s="66" t="s">
        <v>120</v>
      </c>
    </row>
    <row r="15" spans="1:14" ht="25.5" x14ac:dyDescent="0.25">
      <c r="A15" s="98" t="s">
        <v>54</v>
      </c>
      <c r="B15" s="106"/>
      <c r="C15" s="144" t="s">
        <v>55</v>
      </c>
      <c r="D15" s="66" t="s">
        <v>149</v>
      </c>
      <c r="E15" s="118">
        <v>44196</v>
      </c>
      <c r="F15" s="118">
        <v>44196</v>
      </c>
      <c r="G15" s="188" t="s">
        <v>127</v>
      </c>
      <c r="H15" s="66" t="s">
        <v>174</v>
      </c>
    </row>
    <row r="16" spans="1:14" ht="25.5" x14ac:dyDescent="0.25">
      <c r="A16" s="99" t="s">
        <v>125</v>
      </c>
      <c r="B16" s="145"/>
      <c r="C16" s="144" t="s">
        <v>55</v>
      </c>
      <c r="D16" s="95" t="s">
        <v>240</v>
      </c>
      <c r="E16" s="118">
        <v>44196</v>
      </c>
      <c r="F16" s="118">
        <v>44196</v>
      </c>
      <c r="G16" s="188" t="s">
        <v>127</v>
      </c>
      <c r="H16" s="66" t="s">
        <v>241</v>
      </c>
    </row>
    <row r="17" spans="1:12" ht="25.5" x14ac:dyDescent="0.25">
      <c r="A17" s="99" t="s">
        <v>126</v>
      </c>
      <c r="B17" s="145"/>
      <c r="C17" s="144" t="s">
        <v>55</v>
      </c>
      <c r="D17" s="95" t="s">
        <v>128</v>
      </c>
      <c r="E17" s="118">
        <v>44196</v>
      </c>
      <c r="F17" s="118">
        <v>44196</v>
      </c>
      <c r="G17" s="189" t="s">
        <v>127</v>
      </c>
      <c r="H17" s="66" t="s">
        <v>175</v>
      </c>
    </row>
    <row r="18" spans="1:12" ht="76.5" x14ac:dyDescent="0.25">
      <c r="A18" s="98" t="s">
        <v>129</v>
      </c>
      <c r="B18" s="106"/>
      <c r="C18" s="144" t="s">
        <v>55</v>
      </c>
      <c r="D18" s="66" t="s">
        <v>250</v>
      </c>
      <c r="E18" s="118">
        <v>44196</v>
      </c>
      <c r="F18" s="118">
        <v>44196</v>
      </c>
      <c r="G18" s="189" t="s">
        <v>127</v>
      </c>
      <c r="H18" s="66" t="s">
        <v>174</v>
      </c>
    </row>
    <row r="19" spans="1:12" ht="26.25" thickBot="1" x14ac:dyDescent="0.3">
      <c r="A19" s="99" t="s">
        <v>130</v>
      </c>
      <c r="B19" s="97"/>
      <c r="C19" s="91" t="s">
        <v>55</v>
      </c>
      <c r="D19" s="146" t="s">
        <v>132</v>
      </c>
      <c r="E19" s="118">
        <v>44196</v>
      </c>
      <c r="F19" s="118">
        <v>44196</v>
      </c>
      <c r="G19" s="70" t="s">
        <v>127</v>
      </c>
      <c r="H19" s="8" t="s">
        <v>175</v>
      </c>
    </row>
    <row r="20" spans="1:12" ht="26.25" thickBot="1" x14ac:dyDescent="0.3">
      <c r="A20" s="99" t="s">
        <v>131</v>
      </c>
      <c r="B20" s="97"/>
      <c r="C20" s="91" t="s">
        <v>55</v>
      </c>
      <c r="D20" s="95" t="s">
        <v>133</v>
      </c>
      <c r="E20" s="118">
        <v>44196</v>
      </c>
      <c r="F20" s="118">
        <v>44196</v>
      </c>
      <c r="G20" s="70" t="s">
        <v>127</v>
      </c>
      <c r="H20" s="17" t="s">
        <v>174</v>
      </c>
    </row>
    <row r="21" spans="1:12" ht="102.95" customHeight="1" thickBot="1" x14ac:dyDescent="0.3">
      <c r="A21" s="98" t="s">
        <v>134</v>
      </c>
      <c r="B21" s="68"/>
      <c r="C21" s="91" t="s">
        <v>55</v>
      </c>
      <c r="D21" s="68" t="s">
        <v>152</v>
      </c>
      <c r="E21" s="94">
        <v>44196</v>
      </c>
      <c r="F21" s="96">
        <v>44196</v>
      </c>
      <c r="G21" s="70" t="s">
        <v>264</v>
      </c>
      <c r="H21" s="17" t="s">
        <v>251</v>
      </c>
    </row>
    <row r="22" spans="1:12" ht="39" thickBot="1" x14ac:dyDescent="0.3">
      <c r="A22" s="99" t="s">
        <v>136</v>
      </c>
      <c r="B22" s="97"/>
      <c r="C22" s="91" t="s">
        <v>55</v>
      </c>
      <c r="D22" s="95" t="s">
        <v>135</v>
      </c>
      <c r="E22" s="94">
        <v>44196</v>
      </c>
      <c r="F22" s="96">
        <v>44196</v>
      </c>
      <c r="G22" s="70" t="s">
        <v>264</v>
      </c>
      <c r="H22" s="17" t="s">
        <v>174</v>
      </c>
    </row>
    <row r="23" spans="1:12" ht="39" thickBot="1" x14ac:dyDescent="0.3">
      <c r="A23" s="99" t="s">
        <v>137</v>
      </c>
      <c r="B23" s="97"/>
      <c r="C23" s="91" t="s">
        <v>55</v>
      </c>
      <c r="D23" s="95" t="s">
        <v>242</v>
      </c>
      <c r="E23" s="94">
        <v>44196</v>
      </c>
      <c r="F23" s="96">
        <v>44196</v>
      </c>
      <c r="G23" s="70" t="s">
        <v>264</v>
      </c>
      <c r="H23" s="17" t="s">
        <v>174</v>
      </c>
    </row>
    <row r="24" spans="1:12" ht="62.1" customHeight="1" thickBot="1" x14ac:dyDescent="0.3">
      <c r="A24" s="123" t="s">
        <v>154</v>
      </c>
      <c r="B24" s="97"/>
      <c r="C24" s="91" t="s">
        <v>55</v>
      </c>
      <c r="D24" s="95" t="s">
        <v>252</v>
      </c>
      <c r="E24" s="94">
        <v>44196</v>
      </c>
      <c r="F24" s="96">
        <v>44196</v>
      </c>
      <c r="G24" s="70" t="s">
        <v>139</v>
      </c>
      <c r="H24" s="17" t="s">
        <v>174</v>
      </c>
    </row>
    <row r="25" spans="1:12" ht="85.5" customHeight="1" thickBot="1" x14ac:dyDescent="0.3">
      <c r="A25" s="123" t="s">
        <v>155</v>
      </c>
      <c r="B25" s="97"/>
      <c r="C25" s="91" t="s">
        <v>55</v>
      </c>
      <c r="D25" s="66" t="s">
        <v>253</v>
      </c>
      <c r="E25" s="94">
        <v>44196</v>
      </c>
      <c r="F25" s="96">
        <v>44196</v>
      </c>
      <c r="G25" s="70" t="s">
        <v>139</v>
      </c>
      <c r="H25" s="17" t="s">
        <v>174</v>
      </c>
    </row>
    <row r="26" spans="1:12" ht="26.25" thickBot="1" x14ac:dyDescent="0.3">
      <c r="A26" s="124" t="s">
        <v>156</v>
      </c>
      <c r="B26" s="68"/>
      <c r="C26" s="101" t="s">
        <v>55</v>
      </c>
      <c r="D26" s="66" t="s">
        <v>140</v>
      </c>
      <c r="E26" s="94">
        <v>44196</v>
      </c>
      <c r="F26" s="96">
        <v>44196</v>
      </c>
      <c r="G26" s="70" t="s">
        <v>139</v>
      </c>
      <c r="H26" s="17" t="s">
        <v>174</v>
      </c>
    </row>
    <row r="27" spans="1:12" ht="26.25" thickBot="1" x14ac:dyDescent="0.3">
      <c r="A27" s="123" t="s">
        <v>157</v>
      </c>
      <c r="B27" s="97"/>
      <c r="C27" s="101" t="s">
        <v>55</v>
      </c>
      <c r="D27" s="95" t="s">
        <v>254</v>
      </c>
      <c r="E27" s="94">
        <v>44196</v>
      </c>
      <c r="F27" s="96">
        <v>44196</v>
      </c>
      <c r="G27" s="70" t="s">
        <v>139</v>
      </c>
      <c r="H27" s="17" t="s">
        <v>174</v>
      </c>
    </row>
    <row r="28" spans="1:12" ht="26.25" thickBot="1" x14ac:dyDescent="0.3">
      <c r="A28" s="123" t="s">
        <v>158</v>
      </c>
      <c r="B28" s="97"/>
      <c r="C28" s="101" t="s">
        <v>55</v>
      </c>
      <c r="D28" s="152" t="s">
        <v>255</v>
      </c>
      <c r="E28" s="94">
        <v>44196</v>
      </c>
      <c r="F28" s="96">
        <v>44196</v>
      </c>
      <c r="G28" s="70" t="s">
        <v>139</v>
      </c>
      <c r="H28" s="17" t="s">
        <v>174</v>
      </c>
    </row>
    <row r="29" spans="1:12" ht="26.25" thickBot="1" x14ac:dyDescent="0.3">
      <c r="A29" s="124" t="s">
        <v>159</v>
      </c>
      <c r="B29" s="68"/>
      <c r="C29" s="101" t="s">
        <v>55</v>
      </c>
      <c r="D29" s="95" t="s">
        <v>153</v>
      </c>
      <c r="E29" s="94">
        <v>44196</v>
      </c>
      <c r="F29" s="96">
        <v>44196</v>
      </c>
      <c r="G29" s="70" t="s">
        <v>139</v>
      </c>
      <c r="H29" s="17" t="s">
        <v>174</v>
      </c>
    </row>
    <row r="30" spans="1:12" ht="32.1" customHeight="1" thickBot="1" x14ac:dyDescent="0.3">
      <c r="A30" s="123" t="s">
        <v>141</v>
      </c>
      <c r="B30" s="97"/>
      <c r="C30" s="101" t="s">
        <v>55</v>
      </c>
      <c r="D30" s="95" t="s">
        <v>256</v>
      </c>
      <c r="E30" s="94">
        <v>44196</v>
      </c>
      <c r="F30" s="96">
        <v>44196</v>
      </c>
      <c r="G30" s="70" t="s">
        <v>139</v>
      </c>
      <c r="H30" s="17" t="s">
        <v>174</v>
      </c>
    </row>
    <row r="31" spans="1:12" ht="23.1" customHeight="1" thickBot="1" x14ac:dyDescent="0.3">
      <c r="A31" s="99" t="s">
        <v>160</v>
      </c>
      <c r="B31" s="97"/>
      <c r="C31" s="101" t="s">
        <v>55</v>
      </c>
      <c r="D31" s="95" t="s">
        <v>243</v>
      </c>
      <c r="E31" s="94">
        <v>44196</v>
      </c>
      <c r="F31" s="96">
        <v>44196</v>
      </c>
      <c r="G31" s="70" t="s">
        <v>139</v>
      </c>
      <c r="H31" s="17" t="s">
        <v>175</v>
      </c>
    </row>
    <row r="32" spans="1:12" ht="26.25" thickBot="1" x14ac:dyDescent="0.3">
      <c r="A32" s="122" t="s">
        <v>138</v>
      </c>
      <c r="B32" s="93"/>
      <c r="C32" s="101" t="s">
        <v>55</v>
      </c>
      <c r="D32" s="95" t="s">
        <v>143</v>
      </c>
      <c r="E32" s="94">
        <v>44196</v>
      </c>
      <c r="F32" s="96">
        <v>44196</v>
      </c>
      <c r="G32" s="70" t="s">
        <v>139</v>
      </c>
      <c r="H32" s="17" t="s">
        <v>175</v>
      </c>
      <c r="L32" t="s">
        <v>84</v>
      </c>
    </row>
    <row r="33" spans="1:8" ht="26.25" thickBot="1" x14ac:dyDescent="0.3">
      <c r="A33" s="99" t="s">
        <v>161</v>
      </c>
      <c r="B33" s="97"/>
      <c r="C33" s="101" t="s">
        <v>55</v>
      </c>
      <c r="D33" s="95" t="s">
        <v>257</v>
      </c>
      <c r="E33" s="94">
        <v>44196</v>
      </c>
      <c r="F33" s="96">
        <v>44196</v>
      </c>
      <c r="G33" s="70" t="s">
        <v>139</v>
      </c>
      <c r="H33" s="17" t="s">
        <v>175</v>
      </c>
    </row>
    <row r="34" spans="1:8" ht="39" thickBot="1" x14ac:dyDescent="0.3">
      <c r="A34" s="99" t="s">
        <v>142</v>
      </c>
      <c r="B34" s="97"/>
      <c r="C34" s="101" t="s">
        <v>55</v>
      </c>
      <c r="D34" s="66" t="s">
        <v>244</v>
      </c>
      <c r="E34" s="94">
        <v>44196</v>
      </c>
      <c r="F34" s="96">
        <v>44196</v>
      </c>
      <c r="G34" s="70" t="s">
        <v>139</v>
      </c>
      <c r="H34" s="17" t="s">
        <v>174</v>
      </c>
    </row>
    <row r="35" spans="1:8" ht="26.25" thickBot="1" x14ac:dyDescent="0.3">
      <c r="A35" s="122" t="s">
        <v>162</v>
      </c>
      <c r="B35" s="93"/>
      <c r="C35" s="101" t="s">
        <v>55</v>
      </c>
      <c r="D35" s="95" t="s">
        <v>171</v>
      </c>
      <c r="E35" s="94">
        <v>44196</v>
      </c>
      <c r="F35" s="96">
        <v>44196</v>
      </c>
      <c r="G35" s="70" t="s">
        <v>139</v>
      </c>
      <c r="H35" s="17" t="s">
        <v>174</v>
      </c>
    </row>
    <row r="55" ht="7.5" customHeight="1" x14ac:dyDescent="0.25"/>
    <row r="56" hidden="1" x14ac:dyDescent="0.25"/>
    <row r="57" ht="56.1" customHeight="1" x14ac:dyDescent="0.25"/>
  </sheetData>
  <mergeCells count="7">
    <mergeCell ref="G3:G4"/>
    <mergeCell ref="H3:H4"/>
    <mergeCell ref="A3:A4"/>
    <mergeCell ref="B3:B4"/>
    <mergeCell ref="C3:C4"/>
    <mergeCell ref="D3:D4"/>
    <mergeCell ref="E3:F3"/>
  </mergeCells>
  <dataValidations count="1">
    <dataValidation type="date" allowBlank="1" showInputMessage="1" showErrorMessage="1" sqref="E6:F35">
      <formula1>43101</formula1>
      <formula2>46023</formula2>
    </dataValidation>
  </dataValidations>
  <pageMargins left="0.70866141732283472" right="0.70866141732283472" top="0.19685039370078741"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6"/>
  <sheetViews>
    <sheetView workbookViewId="0">
      <selection activeCell="A6" sqref="A6"/>
    </sheetView>
  </sheetViews>
  <sheetFormatPr defaultRowHeight="15" x14ac:dyDescent="0.25"/>
  <cols>
    <col min="1" max="1" width="14.140625" customWidth="1"/>
    <col min="2" max="2" width="14.85546875" customWidth="1"/>
    <col min="3" max="3" width="14.42578125" customWidth="1"/>
    <col min="4" max="4" width="14.140625" customWidth="1"/>
    <col min="5" max="5" width="15.140625" customWidth="1"/>
    <col min="6" max="6" width="18.42578125" customWidth="1"/>
    <col min="8" max="8" width="15.42578125" customWidth="1"/>
    <col min="10" max="10" width="13.5703125" customWidth="1"/>
  </cols>
  <sheetData>
    <row r="1" spans="1:10" ht="40.5" customHeight="1" x14ac:dyDescent="0.25">
      <c r="A1" s="23" t="s">
        <v>55</v>
      </c>
      <c r="B1" s="23" t="s">
        <v>59</v>
      </c>
      <c r="C1" s="23" t="s">
        <v>58</v>
      </c>
      <c r="D1" s="23" t="s">
        <v>57</v>
      </c>
      <c r="E1" s="23" t="s">
        <v>56</v>
      </c>
      <c r="G1" s="18"/>
      <c r="I1" s="20"/>
    </row>
    <row r="2" spans="1:10" ht="15" customHeight="1" x14ac:dyDescent="0.25">
      <c r="A2" s="23"/>
      <c r="C2" s="18"/>
      <c r="D2" s="23"/>
      <c r="E2" s="18"/>
      <c r="F2" s="23"/>
      <c r="G2" s="18"/>
      <c r="H2" s="23"/>
      <c r="I2" s="19"/>
      <c r="J2" s="23"/>
    </row>
    <row r="3" spans="1:10" ht="15.75" x14ac:dyDescent="0.25">
      <c r="A3" s="21"/>
      <c r="B3" s="22"/>
      <c r="C3" s="21"/>
      <c r="D3" s="22"/>
      <c r="E3" s="22"/>
      <c r="F3" s="22"/>
      <c r="G3" s="21"/>
      <c r="H3" s="22"/>
      <c r="I3" s="22"/>
      <c r="J3" s="22"/>
    </row>
    <row r="6" spans="1:10" x14ac:dyDescent="0.25">
      <c r="A6" s="49" t="s">
        <v>73</v>
      </c>
      <c r="B6" s="49" t="s">
        <v>74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Титульный лист</vt:lpstr>
      <vt:lpstr>Ключевые риски</vt:lpstr>
      <vt:lpstr>Цели и показатели</vt:lpstr>
      <vt:lpstr>Исполнение бюджета</vt:lpstr>
      <vt:lpstr>Результаты, КТ и мероприятия</vt:lpstr>
      <vt:lpstr>Проверка данных</vt:lpstr>
      <vt:lpstr>'Результаты, КТ и мероприятия'!_ftnref1</vt:lpstr>
      <vt:lpstr>'Исполнение бюджета'!Область_печати</vt:lpstr>
      <vt:lpstr>'Результаты, КТ и мероприятия'!Область_печати</vt:lpstr>
      <vt:lpstr>'Цели и показатели'!Область_печати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2020-07-03T07:09:03Z</dcterms:modified>
</cp:coreProperties>
</file>