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/>
  <bookViews>
    <workbookView xWindow="0" yWindow="0" windowWidth="19420" windowHeight="11020" firstSheet="1" activeTab="4"/>
  </bookViews>
  <sheets>
    <sheet name="Титульный лист" sheetId="8" r:id="rId1"/>
    <sheet name="Ключевые риски" sheetId="7" r:id="rId2"/>
    <sheet name="Цели и показатели" sheetId="2" r:id="rId3"/>
    <sheet name="Исполнение бюджета" sheetId="3" r:id="rId4"/>
    <sheet name="Результаты, КТ и мероприятия" sheetId="4" r:id="rId5"/>
    <sheet name="Проверка данных" sheetId="6" state="hidden" r:id="rId6"/>
  </sheets>
  <definedNames>
    <definedName name="_ftn1" localSheetId="4">'Результаты, КТ и мероприятия'!#REF!</definedName>
    <definedName name="_ftnref1" localSheetId="4">'Результаты, КТ и мероприятия'!$B$3</definedName>
    <definedName name="_xlnm._FilterDatabase" localSheetId="3" hidden="1">'Исполнение бюджета'!$A$3:$J$20</definedName>
    <definedName name="_xlnm.Print_Area" localSheetId="3">'Исполнение бюджета'!$A$1:$J$20</definedName>
  </definedNames>
  <calcPr calcId="124519"/>
</workbook>
</file>

<file path=xl/calcChain.xml><?xml version="1.0" encoding="utf-8"?>
<calcChain xmlns="http://schemas.openxmlformats.org/spreadsheetml/2006/main">
  <c r="E19" i="3"/>
  <c r="F19"/>
  <c r="G19"/>
  <c r="H19"/>
  <c r="D19"/>
  <c r="E17"/>
  <c r="F17"/>
  <c r="G17"/>
  <c r="H17"/>
  <c r="D17"/>
  <c r="I12"/>
  <c r="I11"/>
  <c r="I8"/>
  <c r="I19" l="1"/>
  <c r="F16"/>
  <c r="D16"/>
  <c r="G16"/>
  <c r="E16"/>
  <c r="H16"/>
  <c r="I16" s="1"/>
</calcChain>
</file>

<file path=xl/sharedStrings.xml><?xml version="1.0" encoding="utf-8"?>
<sst xmlns="http://schemas.openxmlformats.org/spreadsheetml/2006/main" count="364" uniqueCount="207">
  <si>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</si>
  <si>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</si>
  <si>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</si>
  <si>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</si>
  <si>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</si>
  <si>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</si>
  <si>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>2.</t>
  </si>
  <si>
    <t>3.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</si>
  <si>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</si>
  <si>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</si>
  <si>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</si>
  <si>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</si>
  <si>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</si>
  <si>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</si>
  <si>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</si>
  <si>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</si>
  <si>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4.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</si>
  <si>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</si>
  <si>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</si>
  <si>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</si>
  <si>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</si>
  <si>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</si>
  <si>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</si>
  <si>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</si>
  <si>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</si>
  <si>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1.1.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</si>
  <si>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</si>
  <si>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</si>
  <si>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</si>
  <si>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</si>
  <si>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</si>
  <si>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</si>
  <si>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</si>
  <si>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</si>
  <si>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</si>
  <si>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</si>
  <si>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</si>
  <si>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</si>
  <si>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</si>
  <si>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</si>
  <si>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</si>
  <si>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</si>
  <si>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</si>
  <si>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</si>
  <si>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…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</si>
  <si>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</si>
  <si>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</si>
  <si>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</si>
  <si>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</si>
  <si>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1.1.2.</t>
  </si>
  <si>
    <t>1.1.3.</t>
  </si>
  <si>
    <t>1.1.1.</t>
  </si>
  <si>
    <t>1.1.4.</t>
  </si>
  <si>
    <t>1.2.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</si>
  <si>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</si>
  <si>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</si>
  <si>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</si>
  <si>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</si>
  <si>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</si>
  <si>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5.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</si>
  <si>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</si>
  <si>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</si>
  <si>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</si>
  <si>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</si>
  <si>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</si>
  <si>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</si>
  <si>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</si>
  <si>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</si>
  <si>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</si>
  <si>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</si>
  <si>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</si>
  <si>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</si>
  <si>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</si>
  <si>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</si>
  <si>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>_____________</t>
  </si>
  <si>
    <t>(подпись)</t>
  </si>
  <si>
    <t>Динамика показателя</t>
  </si>
  <si>
    <t>Уссуриский городской округ</t>
  </si>
  <si>
    <t>Образование</t>
  </si>
  <si>
    <t>тыс. ед.</t>
  </si>
  <si>
    <t xml:space="preserve"> Цели: 1. Обеспечение глобальной конкурентоспособности российского образования, вхождение Российской Федерации в число 10 ведущих стран мира по качеству общего образования        2.Воспитание гармонично развитой и социально ответственной личности на основе духовно-нравственных ценностей народов Российской Федерации, исторических и национально-культурных традиций 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</si>
  <si>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</t>
  </si>
  <si>
    <t xml:space="preserve"> </t>
  </si>
  <si>
    <t>Проект "Современная школа"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</si>
  <si>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</t>
  </si>
  <si>
    <t>%</t>
  </si>
  <si>
    <t>Количество обучающихся во вторую смену</t>
  </si>
  <si>
    <t>чел.</t>
  </si>
  <si>
    <t>6.</t>
  </si>
  <si>
    <t>Проект 2 "Успех каждого ребенка"</t>
  </si>
  <si>
    <t>Доля детей в возрасте о 5 до 18 лет, охваченных дополнительным образованием</t>
  </si>
  <si>
    <t>7.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</si>
  <si>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</si>
  <si>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8.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</si>
  <si>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«Билет в будущее»</t>
  </si>
  <si>
    <t>9.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</si>
  <si>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единиц </t>
  </si>
  <si>
    <t>Единиц</t>
  </si>
  <si>
    <t>10.</t>
  </si>
  <si>
    <t xml:space="preserve"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% </t>
  </si>
  <si>
    <t>11.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</si>
  <si>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образования, %</t>
  </si>
  <si>
    <t>Доля обучающихся,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%</t>
  </si>
  <si>
    <t>Проект 4 "Цифровая образовательная среда"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</si>
  <si>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%</t>
  </si>
  <si>
    <t>Проект 3 Поддержка семей, имеющих детей</t>
  </si>
  <si>
    <t>Проект 5 "Учитель будущего"</t>
  </si>
  <si>
    <t>Доля педагогических работников, прошедших добровольную независимую оценку квалификации, процент</t>
  </si>
  <si>
    <t>Доля учителей общеобразовательных организаций, вовлеченных в национальную систему профессионального роста педагогических работников</t>
  </si>
  <si>
    <t>Доля молодежи, задействованной в мероприятиях по вовлечению в творческую деятельность</t>
  </si>
  <si>
    <t>Доля граждан, вовлеченных в добровольческую деятельность</t>
  </si>
  <si>
    <t>Проект 8 Социальная активность</t>
  </si>
  <si>
    <t>Минашкина О.Н.</t>
  </si>
  <si>
    <t>В работе. Отсутствие рисков.</t>
  </si>
  <si>
    <t>возрастающий</t>
  </si>
  <si>
    <t xml:space="preserve">Национальный проект "Образование" </t>
  </si>
  <si>
    <t>убывающий</t>
  </si>
  <si>
    <t>Шашко Ю.С.</t>
  </si>
  <si>
    <t>1.2.1</t>
  </si>
  <si>
    <t>1.2.1.1</t>
  </si>
  <si>
    <t>Гончаренко Ю.В.</t>
  </si>
  <si>
    <t>Контрольная точка : проведение мониторинга охвата детей дополнительным образованием</t>
  </si>
  <si>
    <t>1.3.</t>
  </si>
  <si>
    <t>1.3.1</t>
  </si>
  <si>
    <t>1.3.1.1</t>
  </si>
  <si>
    <t>Мероприятия: участие учащихся в открытых онлайн-уроках</t>
  </si>
  <si>
    <t>Контрольная точка : мониторинг участия в открытых онлайн-уроках  (информация учреждений)</t>
  </si>
  <si>
    <t>1.4.</t>
  </si>
  <si>
    <t>Мероприятия: оказаны услуги   психолого-педагогической, методической и консультативной помощи</t>
  </si>
  <si>
    <t>1.4.1</t>
  </si>
  <si>
    <t>1.4.1.1</t>
  </si>
  <si>
    <t>1.7.1.1</t>
  </si>
  <si>
    <t>Пригородов П.М.</t>
  </si>
  <si>
    <t>1.7</t>
  </si>
  <si>
    <t>1.8.1</t>
  </si>
  <si>
    <t xml:space="preserve">Контроль:информация заместителю главы администрации по вопросам социальной сферы </t>
  </si>
  <si>
    <t>Отклонениний нет</t>
  </si>
  <si>
    <t xml:space="preserve">  </t>
  </si>
  <si>
    <t>тыс.чел.</t>
  </si>
  <si>
    <t xml:space="preserve">                                                                                                         </t>
  </si>
  <si>
    <t>Результат проекта № 2: Достижение доли  детей в возрасте от 5 до 18 лет, охваченных дополнительным образованием до 76%</t>
  </si>
  <si>
    <t xml:space="preserve">Результат проекта № 3 оказание 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</t>
  </si>
  <si>
    <t xml:space="preserve">Контроль предоставление информации заместителю главы администрации по вопросам социальной сферы </t>
  </si>
  <si>
    <t>1.5.1.1</t>
  </si>
  <si>
    <t>1.6</t>
  </si>
  <si>
    <t>1.6.1.1</t>
  </si>
  <si>
    <t>1.7.1</t>
  </si>
  <si>
    <t xml:space="preserve"> чел.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</si>
  <si>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</si>
  <si>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 xml:space="preserve">Данные  стат.отчета ОО-1 </t>
  </si>
  <si>
    <t>Показатель расчитывается 1 раз в год и представляется 1 сентября на основании форм ФСН № 1-ДОП</t>
  </si>
  <si>
    <t xml:space="preserve">показатель сформирован с учетом  данных  по количеству услуг психолого-педагогической помощи родителям КГКУ "Центр содействия семейному устройству" г. Усурийска. </t>
  </si>
  <si>
    <t xml:space="preserve">                       </t>
  </si>
  <si>
    <t>Примакова С.В.</t>
  </si>
  <si>
    <t>Результат проекта 8. Численность обучающихся, вовлеченных в деятельность общественных объединений на базе образовательных организаций общего образования, высшего образования  и среднего профессионального образования, млн. человек– 0,015</t>
  </si>
  <si>
    <t>Контроль: информация начальнику управления по делам молодежи, физической культуре и спорту</t>
  </si>
  <si>
    <t>в отчетном периоде проблем и рисков, относящихся к ключевым не выявлено.</t>
  </si>
  <si>
    <t>Отсутствие рисков.</t>
  </si>
  <si>
    <t xml:space="preserve"> Отсутствие рисков.</t>
  </si>
  <si>
    <t>О ХОДЕ РЕАЛИЗАЦИИ РЕГИОНАЛЬНОГО ПРОЕКТА НА  01.04.2020</t>
  </si>
  <si>
    <t>Доля общеобразовательных учреждений, в которых обновлено содержание и методы обучения предметной области "Технология" и других предметных областей, %</t>
  </si>
  <si>
    <t>Проведены онлайн- уроки: "Разбор полетов" 30.01.2019, "За кадром" 13.02.2020, "Зарядись" 27.02.2020, "Инженеры" 5.03.2020, "Авторы перемен" 19,03.2020. По результатам просмотра онлайн-уроков все школы заполняют отчеты в личных кабинетах ОО и предоставляют скрин-шоты отчетных форм.</t>
  </si>
  <si>
    <t>проект "Билет в будущее" будет функционировать с сентября 2020 года</t>
  </si>
  <si>
    <t>платформа на федеральном уровне не запущена</t>
  </si>
  <si>
    <t>Периодическая аттестация в цифровой форме не проводится в связи с отсутствием нормативных документов, регламентирующих процедуру ее проведения.</t>
  </si>
  <si>
    <t>На федеральном уровне система профессионального роста не запущена</t>
  </si>
  <si>
    <t>Центры по оценке квалификации на фереральном и региональном уровне не созданы</t>
  </si>
  <si>
    <t>Численность обучающихся,вовлеченных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образования, млн.чел.</t>
  </si>
  <si>
    <t>Доля студентов , вовлеченных в клубное студенческое движение</t>
  </si>
  <si>
    <t>Прооведено 154 мероприятия с привлечением подрастающего поколения и молодежи Уссурийского городского округа</t>
  </si>
  <si>
    <t>Проведено 10 социально-значимых мероприятий с привлечением волонтеров Уссурийского городского округа</t>
  </si>
  <si>
    <t>Субвенции по обеспечению мер социальной поддержки педагогическим работникам</t>
  </si>
  <si>
    <t>Национальный проект "Образование"</t>
  </si>
  <si>
    <t>проект "Учитель будущего"</t>
  </si>
  <si>
    <t xml:space="preserve">   федеральный бюджет</t>
  </si>
  <si>
    <t xml:space="preserve"> Результат проекта № 1:  "Снижение численности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учреждениях". На 01.04.2019  составляет 7429 учащихся. "Доля субъектов Российской федерации, в которых обновлено содержание и методы обучения предметной области "Технология" и других предметных областей", % - 22,8%</t>
  </si>
  <si>
    <t>Отсутствие рисков.показатель сформирован с учетом  данных  по количеству услуг психолого-педагогической помощи родителям КГКУ "Центр содействия семейному устройству" г. Усурийска.  Оказано  - 367 услуг.</t>
  </si>
  <si>
    <t>Работа выполняется.</t>
  </si>
  <si>
    <t>Результат проекта № 2  Привлечение учащихся к участию 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профориентацию. на 01.04.2020  составляет 42,85 тыс.  чел.</t>
  </si>
  <si>
    <t xml:space="preserve">Контрольная точка : мониторинг   оказания услуг  консультационных пунктов </t>
  </si>
  <si>
    <t>Реезультат проекта 8 Доля граждан, вовлеченных    в добровольческую деятельность, % -5,2%</t>
  </si>
  <si>
    <t>Мероприятия Проведено 10 социально-значимых мероприятий с привлечением волонтеров</t>
  </si>
  <si>
    <t xml:space="preserve">Результат проект 8 Доля молодежи, задействованной в мероприятиях по вовлечению в творческую деятельность-15,25 %
</t>
  </si>
  <si>
    <t>Мероприятия:участие молодежи в творческой деятельности</t>
  </si>
  <si>
    <t>Результат проект 8 Доля студентов, вовлеченных   в клубное студенческое движение,21 %</t>
  </si>
  <si>
    <t xml:space="preserve">И.о. начальника управления образования </t>
  </si>
  <si>
    <t xml:space="preserve">и молодежной политики </t>
  </si>
  <si>
    <t>Гончарова Е.Г.</t>
  </si>
  <si>
    <t xml:space="preserve">Указано количество учреждений в которых обновлена материальная база (4 сельских школы). </t>
  </si>
  <si>
    <t xml:space="preserve">Школы с углубленным изучением отдельных предметов, гимназии, профильные классы общеобразовательных учреждений </t>
  </si>
  <si>
    <t>100%</t>
  </si>
  <si>
    <t>Мероприятия:В учреждениях высшего и среднего проф.оюразлвания действуют 11 единиц студенчиских активов, в состав которых входят неофициальные клубные формирования.</t>
  </si>
  <si>
    <t xml:space="preserve"> В учреждениях высшего и среднего проф.образования действуют 11 единиц студенчиских активов, в состав которых входят неофициальные клубные формирования.</t>
  </si>
  <si>
    <t>Мероприятия: привлечение детей в возрасте 5 до 18 лет к занятиям дополнительным образованием</t>
  </si>
  <si>
    <t>Мероприятия На базе образовательных учреждений, учреждений высшего и среднего профессионального образования за 1 квартал   2020 года проведено 154 мероприятия  с привлечением подрастающего поколения и молодежи Уссурийского городского округа.</t>
  </si>
  <si>
    <t>Контрольная точка: предоставление информации начальнику управления по делам молодежи, физической культуре и спорту</t>
  </si>
  <si>
    <t>1.5</t>
  </si>
  <si>
    <t>1.5.1</t>
  </si>
  <si>
    <t>Мероприятие: единовременные и ежемесячные выплаты молодым специалистам, выплаты наставникам и  выплаты компенсаций на санаторно-курортное лечение</t>
  </si>
  <si>
    <t>Контрольная точка : доля освоненных средств субвенции по обеспечению мер социальной поддержки педагогическим работникам</t>
  </si>
  <si>
    <t xml:space="preserve">Результат проекта 5 "Учитель будущего":  увеличение численности педагогических работников, в том числе молодых специалистов. </t>
  </si>
  <si>
    <t>1.6.1.</t>
  </si>
  <si>
    <t>1.8</t>
  </si>
  <si>
    <t>1.8.1.1</t>
  </si>
  <si>
    <t>1.9</t>
  </si>
  <si>
    <t>1.9.1</t>
  </si>
  <si>
    <t>1.9.1.1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</si>
</sst>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0.0%"/>
  </numFmts>
  <fonts count="2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3" borderId="8" applyNumberFormat="0" applyAlignment="0" applyProtection="0"/>
    <xf numFmtId="0" fontId="10" fillId="0" borderId="9" applyNumberFormat="0" applyFill="0" applyAlignment="0" applyProtection="0"/>
  </cellStyleXfs>
  <cellXfs count="215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/>
    <xf numFmtId="9" fontId="0" fillId="0" borderId="0" xfId="1" applyFont="1"/>
    <xf numFmtId="2" fontId="0" fillId="0" borderId="0" xfId="0" applyNumberFormat="1"/>
    <xf numFmtId="1" fontId="0" fillId="0" borderId="0" xfId="0" applyNumberFormat="1"/>
    <xf numFmtId="10" fontId="3" fillId="2" borderId="4" xfId="0" applyNumberFormat="1" applyFont="1" applyFill="1" applyBorder="1" applyAlignment="1">
      <alignment horizontal="left" vertical="center" wrapText="1"/>
    </xf>
    <xf numFmtId="10" fontId="0" fillId="0" borderId="0" xfId="0" applyNumberFormat="1"/>
    <xf numFmtId="0" fontId="2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0" fillId="6" borderId="9" xfId="3" applyFill="1"/>
    <xf numFmtId="0" fontId="10" fillId="6" borderId="9" xfId="3" applyNumberFormat="1" applyFill="1"/>
    <xf numFmtId="3" fontId="0" fillId="0" borderId="0" xfId="0" applyNumberFormat="1"/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/>
    </xf>
    <xf numFmtId="0" fontId="12" fillId="5" borderId="13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0" fillId="6" borderId="9" xfId="3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9" fontId="1" fillId="0" borderId="19" xfId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2" fontId="1" fillId="0" borderId="1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9" fontId="1" fillId="0" borderId="19" xfId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left" vertical="center"/>
    </xf>
    <xf numFmtId="10" fontId="1" fillId="0" borderId="19" xfId="1" applyNumberFormat="1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/>
    </xf>
    <xf numFmtId="0" fontId="0" fillId="0" borderId="19" xfId="0" applyBorder="1"/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16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9" fillId="0" borderId="34" xfId="0" applyFont="1" applyFill="1" applyBorder="1" applyAlignment="1">
      <alignment vertical="top" wrapText="1" readingOrder="1"/>
    </xf>
    <xf numFmtId="0" fontId="19" fillId="0" borderId="19" xfId="0" applyFont="1" applyFill="1" applyBorder="1" applyAlignment="1">
      <alignment vertical="top" wrapText="1" readingOrder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7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21" fillId="7" borderId="4" xfId="0" applyFont="1" applyFill="1" applyBorder="1" applyAlignment="1">
      <alignment horizontal="left" vertical="center" wrapText="1"/>
    </xf>
    <xf numFmtId="10" fontId="1" fillId="0" borderId="19" xfId="1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0" fontId="3" fillId="0" borderId="16" xfId="0" applyNumberFormat="1" applyFont="1" applyBorder="1" applyAlignment="1">
      <alignment horizontal="left" vertical="center"/>
    </xf>
    <xf numFmtId="14" fontId="1" fillId="0" borderId="19" xfId="0" applyNumberFormat="1" applyFont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16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3" fillId="2" borderId="1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horizontal="center" vertical="center" wrapText="1"/>
    </xf>
    <xf numFmtId="0" fontId="23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 readingOrder="1"/>
    </xf>
    <xf numFmtId="0" fontId="3" fillId="0" borderId="19" xfId="0" applyFont="1" applyBorder="1" applyAlignment="1">
      <alignment horizontal="left" wrapText="1" readingOrder="1"/>
    </xf>
    <xf numFmtId="0" fontId="3" fillId="0" borderId="0" xfId="0" applyFont="1" applyAlignment="1">
      <alignment horizontal="left" wrapText="1" readingOrder="1"/>
    </xf>
    <xf numFmtId="0" fontId="21" fillId="8" borderId="19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9" borderId="19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1" fillId="0" borderId="19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166" fontId="1" fillId="0" borderId="19" xfId="1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10" fontId="4" fillId="0" borderId="16" xfId="0" applyNumberFormat="1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9" fontId="1" fillId="0" borderId="19" xfId="1" applyNumberFormat="1" applyFont="1" applyBorder="1" applyAlignment="1">
      <alignment horizontal="center" vertical="center" wrapText="1"/>
    </xf>
    <xf numFmtId="49" fontId="1" fillId="0" borderId="19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3" fillId="0" borderId="19" xfId="0" applyFont="1" applyBorder="1" applyAlignment="1">
      <alignment horizontal="left" vertical="top" wrapText="1" readingOrder="1"/>
    </xf>
    <xf numFmtId="3" fontId="3" fillId="0" borderId="38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left" vertical="center"/>
    </xf>
    <xf numFmtId="10" fontId="3" fillId="0" borderId="38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14" fontId="1" fillId="4" borderId="19" xfId="0" applyNumberFormat="1" applyFont="1" applyFill="1" applyBorder="1" applyAlignment="1">
      <alignment vertical="center" wrapText="1"/>
    </xf>
    <xf numFmtId="14" fontId="1" fillId="4" borderId="19" xfId="0" applyNumberFormat="1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0" fillId="6" borderId="7" xfId="3" applyFill="1" applyBorder="1" applyAlignment="1">
      <alignment horizontal="center" vertical="center"/>
    </xf>
    <xf numFmtId="0" fontId="10" fillId="6" borderId="6" xfId="3" applyFill="1" applyBorder="1" applyAlignment="1">
      <alignment horizontal="center" vertical="center"/>
    </xf>
    <xf numFmtId="0" fontId="10" fillId="6" borderId="2" xfId="3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5" xfId="1" applyNumberFormat="1" applyFont="1" applyFill="1" applyBorder="1" applyAlignment="1">
      <alignment horizontal="center" vertical="center" wrapText="1"/>
    </xf>
    <xf numFmtId="0" fontId="6" fillId="5" borderId="3" xfId="1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27" fillId="3" borderId="17" xfId="2" applyFont="1" applyBorder="1" applyAlignment="1">
      <alignment horizontal="left" vertical="center" wrapText="1" indent="1"/>
    </xf>
    <xf numFmtId="0" fontId="18" fillId="3" borderId="8" xfId="2" applyFont="1" applyBorder="1" applyAlignment="1">
      <alignment horizontal="left" vertical="center" wrapText="1" indent="1"/>
    </xf>
    <xf numFmtId="0" fontId="18" fillId="3" borderId="18" xfId="2" applyFont="1" applyBorder="1" applyAlignment="1">
      <alignment horizontal="left" vertical="center" wrapText="1" indent="1"/>
    </xf>
    <xf numFmtId="0" fontId="27" fillId="3" borderId="17" xfId="2" applyFont="1" applyBorder="1" applyAlignment="1">
      <alignment horizontal="left" vertical="center" wrapText="1" indent="2"/>
    </xf>
    <xf numFmtId="0" fontId="27" fillId="3" borderId="8" xfId="2" applyFont="1" applyBorder="1" applyAlignment="1">
      <alignment horizontal="left" vertical="center" wrapText="1" indent="2"/>
    </xf>
    <xf numFmtId="0" fontId="27" fillId="3" borderId="18" xfId="2" applyFont="1" applyBorder="1" applyAlignment="1">
      <alignment horizontal="left" vertical="center" wrapText="1" indent="2"/>
    </xf>
    <xf numFmtId="0" fontId="27" fillId="3" borderId="35" xfId="2" applyFont="1" applyBorder="1" applyAlignment="1">
      <alignment horizontal="left" vertical="center" wrapText="1" indent="2"/>
    </xf>
    <xf numFmtId="0" fontId="27" fillId="3" borderId="36" xfId="2" applyFont="1" applyBorder="1" applyAlignment="1">
      <alignment horizontal="left" vertical="center" wrapText="1" indent="2"/>
    </xf>
    <xf numFmtId="0" fontId="27" fillId="3" borderId="37" xfId="2" applyFont="1" applyBorder="1" applyAlignment="1">
      <alignment horizontal="left" vertical="center" wrapText="1" indent="2"/>
    </xf>
    <xf numFmtId="0" fontId="20" fillId="0" borderId="31" xfId="0" applyNumberFormat="1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center" vertical="center" wrapText="1"/>
    </xf>
    <xf numFmtId="0" fontId="20" fillId="0" borderId="33" xfId="0" applyNumberFormat="1" applyFont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textRotation="90" wrapText="1"/>
    </xf>
  </cellXfs>
  <cellStyles count="4">
    <cellStyle name="Вывод" xfId="2" builtinId="21"/>
    <cellStyle name="Заголовок 1" xfId="3" builtinId="16"/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/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xmlns="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/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/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/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22"/>
  <sheetViews>
    <sheetView view="pageBreakPreview" topLeftCell="A10" zoomScaleSheetLayoutView="100" workbookViewId="0">
      <selection activeCell="C12" sqref="C12:G12"/>
    </sheetView>
  </sheetViews>
  <sheetFormatPr defaultRowHeight="14.5"/>
  <cols>
    <col min="3" max="3" width="21" customWidth="1"/>
    <col min="4" max="4" width="20.81640625" customWidth="1"/>
    <col min="5" max="5" width="23.54296875" customWidth="1"/>
    <col min="6" max="6" width="22.1796875" customWidth="1"/>
    <col min="7" max="7" width="25.81640625" customWidth="1"/>
    <col min="9" max="10" width="9.1796875" customWidth="1"/>
    <col min="12" max="12" width="9.1796875" customWidth="1"/>
  </cols>
  <sheetData>
    <row r="1" spans="3:12" ht="18">
      <c r="C1" s="49" t="s">
        <v>185</v>
      </c>
      <c r="G1" s="51"/>
    </row>
    <row r="2" spans="3:12" ht="18">
      <c r="C2" s="49" t="s">
        <v>186</v>
      </c>
      <c r="G2" s="53"/>
    </row>
    <row r="3" spans="3:12" ht="18">
      <c r="C3" s="49" t="s">
        <v>187</v>
      </c>
      <c r="G3" s="51"/>
    </row>
    <row r="4" spans="3:12" ht="18">
      <c r="C4" s="49" t="s">
        <v>74</v>
      </c>
      <c r="F4" t="s">
        <v>82</v>
      </c>
      <c r="L4" s="48"/>
    </row>
    <row r="5" spans="3:12" ht="20">
      <c r="C5" s="50" t="s">
        <v>75</v>
      </c>
      <c r="L5" s="48"/>
    </row>
    <row r="6" spans="3:12" ht="18">
      <c r="C6" s="84">
        <v>43920</v>
      </c>
      <c r="L6" s="48"/>
    </row>
    <row r="7" spans="3:12" ht="18">
      <c r="C7" s="51"/>
      <c r="L7" s="48"/>
    </row>
    <row r="8" spans="3:12" ht="15" thickBot="1"/>
    <row r="9" spans="3:12">
      <c r="C9" s="54"/>
      <c r="D9" s="55"/>
      <c r="E9" s="55"/>
      <c r="F9" s="55"/>
      <c r="G9" s="56"/>
    </row>
    <row r="10" spans="3:12" ht="17.5">
      <c r="C10" s="152" t="s">
        <v>61</v>
      </c>
      <c r="D10" s="153"/>
      <c r="E10" s="153"/>
      <c r="F10" s="153"/>
      <c r="G10" s="154"/>
    </row>
    <row r="11" spans="3:12" ht="17.5">
      <c r="C11" s="44"/>
      <c r="D11" s="57"/>
      <c r="E11" s="57"/>
      <c r="F11" s="57"/>
      <c r="G11" s="58"/>
    </row>
    <row r="12" spans="3:12" ht="17.5">
      <c r="C12" s="152" t="s">
        <v>159</v>
      </c>
      <c r="D12" s="153"/>
      <c r="E12" s="153"/>
      <c r="F12" s="153"/>
      <c r="G12" s="154"/>
    </row>
    <row r="13" spans="3:12" ht="17.5">
      <c r="C13" s="44"/>
      <c r="D13" s="57"/>
      <c r="E13" s="57"/>
      <c r="F13" s="57"/>
      <c r="G13" s="58"/>
    </row>
    <row r="14" spans="3:12" ht="18">
      <c r="C14" s="155" t="s">
        <v>77</v>
      </c>
      <c r="D14" s="153"/>
      <c r="E14" s="153"/>
      <c r="F14" s="153"/>
      <c r="G14" s="154"/>
    </row>
    <row r="15" spans="3:12" ht="17.5">
      <c r="C15" s="44"/>
      <c r="D15" s="57"/>
      <c r="E15" s="57"/>
      <c r="F15" s="57"/>
      <c r="G15" s="58"/>
    </row>
    <row r="16" spans="3:12" ht="18">
      <c r="C16" s="155" t="s">
        <v>78</v>
      </c>
      <c r="D16" s="156"/>
      <c r="E16" s="156"/>
      <c r="F16" s="156"/>
      <c r="G16" s="157"/>
    </row>
    <row r="17" spans="3:7" ht="18.5" thickBot="1">
      <c r="C17" s="37"/>
      <c r="D17" s="59"/>
      <c r="E17" s="59"/>
      <c r="F17" s="59"/>
      <c r="G17" s="60"/>
    </row>
    <row r="18" spans="3:7" ht="20" thickBot="1">
      <c r="C18" s="158" t="s">
        <v>62</v>
      </c>
      <c r="D18" s="159"/>
      <c r="E18" s="159"/>
      <c r="F18" s="159"/>
      <c r="G18" s="160"/>
    </row>
    <row r="19" spans="3:7" ht="16" thickBot="1">
      <c r="C19" s="27"/>
      <c r="D19" s="52"/>
      <c r="E19" s="52"/>
      <c r="F19" s="52"/>
      <c r="G19" s="52"/>
    </row>
    <row r="20" spans="3:7" ht="15.5" thickBot="1">
      <c r="C20" s="35" t="s">
        <v>63</v>
      </c>
      <c r="D20" s="36" t="s">
        <v>64</v>
      </c>
      <c r="E20" s="36" t="s">
        <v>65</v>
      </c>
      <c r="F20" s="36" t="s">
        <v>66</v>
      </c>
      <c r="G20" s="36" t="s">
        <v>67</v>
      </c>
    </row>
    <row r="21" spans="3:7" ht="29.25" customHeight="1" thickBot="1">
      <c r="C21" s="83" t="s">
        <v>54</v>
      </c>
      <c r="D21" s="83" t="s">
        <v>54</v>
      </c>
      <c r="E21" s="83" t="s">
        <v>54</v>
      </c>
      <c r="F21" s="83" t="s">
        <v>54</v>
      </c>
      <c r="G21" s="83" t="s">
        <v>54</v>
      </c>
    </row>
    <row r="22" spans="3:7" ht="54" hidden="1" customHeight="1" thickBot="1">
      <c r="C22" s="28"/>
      <c r="D22" s="29"/>
      <c r="E22" s="29"/>
      <c r="F22" s="29"/>
      <c r="G22" s="29"/>
    </row>
  </sheetData>
  <mergeCells count="5">
    <mergeCell ref="C10:G10"/>
    <mergeCell ref="C16:G16"/>
    <mergeCell ref="C12:G12"/>
    <mergeCell ref="C18:G18"/>
    <mergeCell ref="C14:G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C4" sqref="C4"/>
    </sheetView>
  </sheetViews>
  <sheetFormatPr defaultRowHeight="14.5"/>
  <cols>
    <col min="1" max="1" width="14.1796875" customWidth="1"/>
    <col min="2" max="2" width="17.36328125" customWidth="1"/>
    <col min="3" max="3" width="29.54296875" customWidth="1"/>
    <col min="4" max="4" width="18.1796875" customWidth="1"/>
    <col min="5" max="5" width="42.54296875" customWidth="1"/>
  </cols>
  <sheetData>
    <row r="1" spans="1:5" ht="20" thickBot="1">
      <c r="A1" s="38" t="s">
        <v>68</v>
      </c>
      <c r="B1" s="38"/>
    </row>
    <row r="2" spans="1:5" ht="15.5" thickTop="1" thickBot="1"/>
    <row r="3" spans="1:5" ht="46.5" customHeight="1" thickBot="1">
      <c r="A3" s="32" t="s">
        <v>0</v>
      </c>
      <c r="B3" s="33" t="s">
        <v>1</v>
      </c>
      <c r="C3" s="34" t="s">
        <v>2</v>
      </c>
      <c r="D3" s="34" t="s">
        <v>3</v>
      </c>
      <c r="E3" s="34" t="s">
        <v>4</v>
      </c>
    </row>
    <row r="4" spans="1:5" ht="59.15" customHeight="1" thickBot="1">
      <c r="A4" s="8" t="s">
        <v>5</v>
      </c>
      <c r="B4" s="82" t="s">
        <v>54</v>
      </c>
      <c r="C4" s="7" t="s">
        <v>156</v>
      </c>
      <c r="D4" s="7"/>
      <c r="E4" s="7"/>
    </row>
    <row r="5" spans="1:5" ht="26.5" hidden="1" thickBot="1">
      <c r="A5" s="8" t="s">
        <v>6</v>
      </c>
      <c r="B5" s="7" t="s">
        <v>58</v>
      </c>
      <c r="C5" s="7"/>
      <c r="D5" s="7"/>
      <c r="E5" s="7"/>
    </row>
    <row r="6" spans="1:5" ht="39.5" hidden="1" thickBot="1">
      <c r="A6" s="8" t="s">
        <v>7</v>
      </c>
      <c r="B6" s="7" t="s">
        <v>57</v>
      </c>
      <c r="C6" s="7"/>
      <c r="D6" s="7"/>
      <c r="E6" s="7"/>
    </row>
    <row r="7" spans="1:5" ht="26.5" hidden="1" thickBot="1">
      <c r="A7" s="8" t="s">
        <v>16</v>
      </c>
      <c r="B7" s="7" t="s">
        <v>56</v>
      </c>
      <c r="C7" s="7"/>
      <c r="D7" s="7"/>
      <c r="E7" s="7"/>
    </row>
    <row r="8" spans="1:5" ht="26.5" hidden="1" thickBot="1">
      <c r="A8" s="8" t="s">
        <v>59</v>
      </c>
      <c r="B8" s="7" t="s">
        <v>55</v>
      </c>
      <c r="C8" s="7"/>
      <c r="D8" s="7"/>
      <c r="E8" s="7"/>
    </row>
    <row r="9" spans="1:5" ht="15" hidden="1" thickBot="1">
      <c r="A9" s="6" t="s">
        <v>44</v>
      </c>
      <c r="B9" s="13"/>
      <c r="C9" s="13" t="s">
        <v>44</v>
      </c>
      <c r="D9" s="13"/>
      <c r="E9" s="14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45"/>
  <sheetViews>
    <sheetView topLeftCell="A10" zoomScale="71" zoomScaleNormal="71" workbookViewId="0">
      <selection activeCell="C8" sqref="C8"/>
    </sheetView>
  </sheetViews>
  <sheetFormatPr defaultRowHeight="14.5"/>
  <cols>
    <col min="1" max="1" width="17" customWidth="1"/>
    <col min="2" max="2" width="17.1796875" customWidth="1"/>
    <col min="3" max="3" width="32.1796875" style="45" customWidth="1"/>
    <col min="4" max="4" width="15.08984375" customWidth="1"/>
    <col min="5" max="5" width="14.1796875" style="24" customWidth="1"/>
    <col min="6" max="6" width="17.453125" style="23" customWidth="1"/>
    <col min="7" max="10" width="9.1796875" style="23"/>
    <col min="11" max="11" width="15.54296875" style="23" customWidth="1"/>
    <col min="12" max="12" width="17.81640625" style="22" customWidth="1"/>
    <col min="13" max="13" width="29.36328125" customWidth="1"/>
  </cols>
  <sheetData>
    <row r="1" spans="1:15" ht="20" thickBot="1">
      <c r="A1" s="38" t="s">
        <v>69</v>
      </c>
      <c r="B1" s="38"/>
      <c r="C1" s="47"/>
      <c r="D1" s="38"/>
      <c r="E1"/>
    </row>
    <row r="2" spans="1:15" ht="15.5" thickTop="1" thickBot="1"/>
    <row r="3" spans="1:15" ht="32.25" customHeight="1" thickBot="1">
      <c r="A3" s="161" t="s">
        <v>0</v>
      </c>
      <c r="B3" s="163" t="s">
        <v>1</v>
      </c>
      <c r="C3" s="161" t="s">
        <v>8</v>
      </c>
      <c r="D3" s="161" t="s">
        <v>76</v>
      </c>
      <c r="E3" s="168" t="s">
        <v>45</v>
      </c>
      <c r="F3" s="168" t="s">
        <v>46</v>
      </c>
      <c r="G3" s="165" t="s">
        <v>9</v>
      </c>
      <c r="H3" s="166"/>
      <c r="I3" s="166"/>
      <c r="J3" s="167"/>
      <c r="K3" s="168" t="s">
        <v>10</v>
      </c>
      <c r="L3" s="170" t="s">
        <v>47</v>
      </c>
      <c r="M3" s="161" t="s">
        <v>11</v>
      </c>
    </row>
    <row r="4" spans="1:15" ht="30.75" customHeight="1" thickBot="1">
      <c r="A4" s="162"/>
      <c r="B4" s="164"/>
      <c r="C4" s="162"/>
      <c r="D4" s="162"/>
      <c r="E4" s="169"/>
      <c r="F4" s="169"/>
      <c r="G4" s="31" t="s">
        <v>12</v>
      </c>
      <c r="H4" s="31" t="s">
        <v>13</v>
      </c>
      <c r="I4" s="31" t="s">
        <v>14</v>
      </c>
      <c r="J4" s="31" t="s">
        <v>15</v>
      </c>
      <c r="K4" s="169"/>
      <c r="L4" s="171"/>
      <c r="M4" s="162"/>
    </row>
    <row r="5" spans="1:15" ht="6.65" customHeight="1">
      <c r="A5" s="90"/>
      <c r="B5" s="62"/>
      <c r="C5" s="61"/>
      <c r="D5" s="62"/>
      <c r="E5" s="62"/>
      <c r="F5" s="62"/>
      <c r="G5" s="62"/>
      <c r="H5" s="62"/>
      <c r="I5" s="62"/>
      <c r="J5" s="62"/>
      <c r="K5" s="62"/>
      <c r="L5" s="62"/>
      <c r="M5" s="91"/>
    </row>
    <row r="6" spans="1:15" ht="128.5" customHeight="1">
      <c r="A6" s="67"/>
      <c r="B6" s="63"/>
      <c r="C6" s="93" t="s">
        <v>80</v>
      </c>
      <c r="D6" s="63"/>
      <c r="E6" s="68" t="s">
        <v>82</v>
      </c>
      <c r="F6" s="69"/>
      <c r="G6" s="69"/>
      <c r="H6" s="69"/>
      <c r="I6" s="69"/>
      <c r="J6" s="69"/>
      <c r="K6" s="69"/>
      <c r="L6" s="65"/>
      <c r="M6" s="63"/>
    </row>
    <row r="7" spans="1:15" ht="32.15" customHeight="1">
      <c r="A7" s="74"/>
      <c r="B7" s="94"/>
      <c r="C7" s="92"/>
      <c r="D7" s="184" t="s">
        <v>83</v>
      </c>
      <c r="E7" s="184"/>
      <c r="F7" s="184"/>
      <c r="G7" s="184"/>
      <c r="H7" s="184"/>
      <c r="I7" s="184"/>
      <c r="J7" s="184"/>
      <c r="K7" s="184"/>
      <c r="L7" s="184"/>
      <c r="M7" s="184"/>
    </row>
    <row r="8" spans="1:15" ht="129.5" customHeight="1">
      <c r="A8" s="67" t="s">
        <v>5</v>
      </c>
      <c r="B8" s="98" t="s">
        <v>54</v>
      </c>
      <c r="C8" s="118" t="s">
        <v>81</v>
      </c>
      <c r="D8" s="63" t="s">
        <v>114</v>
      </c>
      <c r="E8" s="68" t="s">
        <v>79</v>
      </c>
      <c r="F8" s="70">
        <v>4.0000000000000001E-3</v>
      </c>
      <c r="G8" s="70">
        <v>4.0000000000000001E-3</v>
      </c>
      <c r="H8" s="69"/>
      <c r="I8" s="69"/>
      <c r="J8" s="70"/>
      <c r="K8" s="70">
        <v>4.0000000000000001E-3</v>
      </c>
      <c r="L8" s="141" t="s">
        <v>190</v>
      </c>
      <c r="M8" s="124" t="s">
        <v>188</v>
      </c>
    </row>
    <row r="9" spans="1:15" ht="113.4" customHeight="1">
      <c r="A9" s="67" t="s">
        <v>6</v>
      </c>
      <c r="B9" s="98" t="s">
        <v>54</v>
      </c>
      <c r="C9" s="118" t="s">
        <v>84</v>
      </c>
      <c r="D9" s="63" t="s">
        <v>114</v>
      </c>
      <c r="E9" s="68" t="s">
        <v>147</v>
      </c>
      <c r="F9" s="69">
        <v>6842</v>
      </c>
      <c r="G9" s="69">
        <v>6842</v>
      </c>
      <c r="H9" s="69"/>
      <c r="I9" s="69"/>
      <c r="J9" s="69"/>
      <c r="K9" s="69">
        <v>6842</v>
      </c>
      <c r="L9" s="65">
        <v>1</v>
      </c>
      <c r="M9" s="63" t="s">
        <v>189</v>
      </c>
      <c r="N9" t="s">
        <v>137</v>
      </c>
    </row>
    <row r="10" spans="1:15" ht="91.25" customHeight="1">
      <c r="A10" s="67" t="s">
        <v>7</v>
      </c>
      <c r="B10" s="98" t="s">
        <v>54</v>
      </c>
      <c r="C10" s="125" t="s">
        <v>148</v>
      </c>
      <c r="D10" s="63" t="s">
        <v>114</v>
      </c>
      <c r="E10" s="68" t="s">
        <v>85</v>
      </c>
      <c r="F10" s="70">
        <v>22.8</v>
      </c>
      <c r="G10" s="70"/>
      <c r="H10" s="70"/>
      <c r="I10" s="70"/>
      <c r="J10" s="70">
        <v>22.8</v>
      </c>
      <c r="K10" s="70">
        <v>40</v>
      </c>
      <c r="L10" s="81">
        <v>0.57250000000000001</v>
      </c>
      <c r="M10" s="126" t="s">
        <v>160</v>
      </c>
      <c r="O10" t="s">
        <v>82</v>
      </c>
    </row>
    <row r="11" spans="1:15" ht="87" customHeight="1">
      <c r="A11" s="67" t="s">
        <v>16</v>
      </c>
      <c r="B11" s="98" t="s">
        <v>54</v>
      </c>
      <c r="C11" s="63" t="s">
        <v>86</v>
      </c>
      <c r="D11" s="63" t="s">
        <v>116</v>
      </c>
      <c r="E11" s="68" t="s">
        <v>87</v>
      </c>
      <c r="F11" s="69">
        <v>7429</v>
      </c>
      <c r="G11" s="69">
        <v>7429</v>
      </c>
      <c r="H11" s="69"/>
      <c r="I11" s="69"/>
      <c r="J11" s="69"/>
      <c r="K11" s="69">
        <v>7425</v>
      </c>
      <c r="L11" s="140">
        <v>1</v>
      </c>
      <c r="M11" s="63" t="s">
        <v>149</v>
      </c>
    </row>
    <row r="12" spans="1:15" ht="15" customHeight="1">
      <c r="A12" s="67"/>
      <c r="B12" s="85"/>
      <c r="C12" s="99"/>
      <c r="D12" s="185" t="s">
        <v>89</v>
      </c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15" ht="71" customHeight="1">
      <c r="A13" s="67" t="s">
        <v>88</v>
      </c>
      <c r="B13" s="98" t="s">
        <v>54</v>
      </c>
      <c r="C13" s="63" t="s">
        <v>90</v>
      </c>
      <c r="D13" s="63" t="s">
        <v>114</v>
      </c>
      <c r="E13" s="68" t="s">
        <v>85</v>
      </c>
      <c r="F13" s="69">
        <v>76</v>
      </c>
      <c r="G13" s="69">
        <v>76</v>
      </c>
      <c r="H13" s="76"/>
      <c r="I13" s="69"/>
      <c r="J13" s="69"/>
      <c r="K13" s="69">
        <v>77</v>
      </c>
      <c r="L13" s="65">
        <v>0.98699999999999999</v>
      </c>
      <c r="M13" s="142" t="s">
        <v>150</v>
      </c>
    </row>
    <row r="14" spans="1:15" ht="167" customHeight="1">
      <c r="A14" s="67" t="s">
        <v>91</v>
      </c>
      <c r="B14" s="98" t="s">
        <v>54</v>
      </c>
      <c r="C14" s="118" t="s">
        <v>92</v>
      </c>
      <c r="D14" s="63" t="s">
        <v>114</v>
      </c>
      <c r="E14" s="68" t="s">
        <v>138</v>
      </c>
      <c r="F14" s="70">
        <v>44.3</v>
      </c>
      <c r="G14" s="69">
        <v>42.85</v>
      </c>
      <c r="H14" s="70"/>
      <c r="I14" s="70"/>
      <c r="J14" s="70"/>
      <c r="K14" s="70">
        <v>44.4</v>
      </c>
      <c r="L14" s="140">
        <v>0.96499999999999997</v>
      </c>
      <c r="M14" s="127" t="s">
        <v>161</v>
      </c>
    </row>
    <row r="15" spans="1:15" ht="129" customHeight="1">
      <c r="A15" s="67" t="s">
        <v>93</v>
      </c>
      <c r="B15" s="98" t="s">
        <v>54</v>
      </c>
      <c r="C15" s="118" t="s">
        <v>94</v>
      </c>
      <c r="D15" s="75" t="s">
        <v>114</v>
      </c>
      <c r="E15" s="68" t="s">
        <v>87</v>
      </c>
      <c r="F15" s="69">
        <v>2100</v>
      </c>
      <c r="G15" s="69"/>
      <c r="H15" s="69"/>
      <c r="I15" s="69"/>
      <c r="J15" s="69"/>
      <c r="K15" s="69">
        <v>2150</v>
      </c>
      <c r="L15" s="65">
        <v>0</v>
      </c>
      <c r="M15" s="142" t="s">
        <v>162</v>
      </c>
    </row>
    <row r="16" spans="1:15">
      <c r="A16" s="95"/>
      <c r="B16" s="96"/>
      <c r="C16" s="97"/>
      <c r="D16" s="178" t="s">
        <v>105</v>
      </c>
      <c r="E16" s="179"/>
      <c r="F16" s="179"/>
      <c r="G16" s="179"/>
      <c r="H16" s="179"/>
      <c r="I16" s="179"/>
      <c r="J16" s="179"/>
      <c r="K16" s="179"/>
      <c r="L16" s="179"/>
      <c r="M16" s="180"/>
    </row>
    <row r="17" spans="1:19" ht="157.75" customHeight="1">
      <c r="A17" s="67" t="s">
        <v>95</v>
      </c>
      <c r="B17" s="72" t="s">
        <v>54</v>
      </c>
      <c r="C17" s="143" t="s">
        <v>96</v>
      </c>
      <c r="D17" s="64" t="s">
        <v>114</v>
      </c>
      <c r="E17" s="71" t="s">
        <v>97</v>
      </c>
      <c r="F17" s="69">
        <v>2441</v>
      </c>
      <c r="G17" s="69">
        <v>367</v>
      </c>
      <c r="H17" s="76"/>
      <c r="I17" s="69"/>
      <c r="J17" s="69"/>
      <c r="K17" s="69">
        <v>2450</v>
      </c>
      <c r="L17" s="140">
        <v>0.14979999999999999</v>
      </c>
      <c r="M17" s="63" t="s">
        <v>151</v>
      </c>
      <c r="S17" t="s">
        <v>139</v>
      </c>
    </row>
    <row r="18" spans="1:19" ht="78.5">
      <c r="A18" s="67" t="s">
        <v>98</v>
      </c>
      <c r="B18" s="72" t="s">
        <v>54</v>
      </c>
      <c r="C18" s="120" t="s">
        <v>99</v>
      </c>
      <c r="D18" s="64" t="s">
        <v>114</v>
      </c>
      <c r="E18" s="68" t="s">
        <v>85</v>
      </c>
      <c r="F18" s="69">
        <v>90</v>
      </c>
      <c r="G18" s="69">
        <v>100</v>
      </c>
      <c r="H18" s="69"/>
      <c r="I18" s="69"/>
      <c r="J18" s="69"/>
      <c r="K18" s="69">
        <v>90.5</v>
      </c>
      <c r="L18" s="81">
        <v>1.105</v>
      </c>
      <c r="M18" s="63"/>
    </row>
    <row r="19" spans="1:19">
      <c r="A19" s="67"/>
      <c r="B19" s="73"/>
      <c r="C19" s="63"/>
      <c r="D19" s="181" t="s">
        <v>103</v>
      </c>
      <c r="E19" s="182"/>
      <c r="F19" s="182"/>
      <c r="G19" s="182"/>
      <c r="H19" s="182"/>
      <c r="I19" s="182"/>
      <c r="J19" s="182"/>
      <c r="K19" s="182"/>
      <c r="L19" s="182"/>
      <c r="M19" s="183"/>
    </row>
    <row r="20" spans="1:19" ht="125.5" customHeight="1">
      <c r="A20" s="67" t="s">
        <v>100</v>
      </c>
      <c r="B20" s="72" t="s">
        <v>54</v>
      </c>
      <c r="C20" s="118" t="s">
        <v>101</v>
      </c>
      <c r="D20" s="63" t="s">
        <v>114</v>
      </c>
      <c r="E20" s="68" t="s">
        <v>85</v>
      </c>
      <c r="F20" s="69">
        <v>0</v>
      </c>
      <c r="G20" s="69"/>
      <c r="H20" s="69"/>
      <c r="I20" s="69"/>
      <c r="J20" s="69"/>
      <c r="K20" s="69">
        <v>2</v>
      </c>
      <c r="L20" s="65">
        <v>0</v>
      </c>
      <c r="M20" s="129" t="s">
        <v>164</v>
      </c>
    </row>
    <row r="21" spans="1:19" ht="169.75" customHeight="1" thickBot="1">
      <c r="A21" s="67">
        <v>12</v>
      </c>
      <c r="B21" s="72" t="s">
        <v>54</v>
      </c>
      <c r="C21" s="118" t="s">
        <v>102</v>
      </c>
      <c r="D21" s="63" t="s">
        <v>114</v>
      </c>
      <c r="E21" s="68" t="s">
        <v>85</v>
      </c>
      <c r="F21" s="69">
        <v>0</v>
      </c>
      <c r="G21" s="69"/>
      <c r="H21" s="69"/>
      <c r="I21" s="69"/>
      <c r="J21" s="69"/>
      <c r="K21" s="69">
        <v>15</v>
      </c>
      <c r="L21" s="65">
        <v>0</v>
      </c>
      <c r="M21" s="7" t="s">
        <v>163</v>
      </c>
    </row>
    <row r="22" spans="1:19" ht="153.65" customHeight="1" thickBot="1">
      <c r="A22" s="67">
        <v>13</v>
      </c>
      <c r="B22" s="72" t="s">
        <v>54</v>
      </c>
      <c r="C22" s="119" t="s">
        <v>104</v>
      </c>
      <c r="D22" s="63" t="s">
        <v>114</v>
      </c>
      <c r="E22" s="68" t="s">
        <v>85</v>
      </c>
      <c r="F22" s="69">
        <v>0</v>
      </c>
      <c r="G22" s="69"/>
      <c r="H22" s="69"/>
      <c r="I22" s="69"/>
      <c r="J22" s="69"/>
      <c r="K22" s="69">
        <v>15</v>
      </c>
      <c r="L22" s="65">
        <v>0</v>
      </c>
      <c r="M22" s="7" t="s">
        <v>163</v>
      </c>
    </row>
    <row r="23" spans="1:19" ht="121.5" customHeight="1" thickBot="1">
      <c r="A23" s="67">
        <v>14</v>
      </c>
      <c r="B23" s="72" t="s">
        <v>54</v>
      </c>
      <c r="C23" s="119" t="s">
        <v>104</v>
      </c>
      <c r="D23" s="63" t="s">
        <v>114</v>
      </c>
      <c r="E23" s="68" t="s">
        <v>85</v>
      </c>
      <c r="F23" s="69">
        <v>0</v>
      </c>
      <c r="G23" s="69"/>
      <c r="H23" s="69"/>
      <c r="I23" s="69"/>
      <c r="J23" s="69"/>
      <c r="K23" s="69">
        <v>5</v>
      </c>
      <c r="L23" s="65">
        <v>0</v>
      </c>
      <c r="M23" s="7" t="s">
        <v>163</v>
      </c>
    </row>
    <row r="24" spans="1:19">
      <c r="A24" s="67"/>
      <c r="B24" s="73"/>
      <c r="C24" s="63"/>
      <c r="D24" s="172" t="s">
        <v>106</v>
      </c>
      <c r="E24" s="173"/>
      <c r="F24" s="173"/>
      <c r="G24" s="173"/>
      <c r="H24" s="173"/>
      <c r="I24" s="173"/>
      <c r="J24" s="173"/>
      <c r="K24" s="173"/>
      <c r="L24" s="173"/>
      <c r="M24" s="174"/>
    </row>
    <row r="25" spans="1:19" ht="83.4" customHeight="1" thickBot="1">
      <c r="A25" s="109">
        <v>15</v>
      </c>
      <c r="B25" s="72" t="s">
        <v>54</v>
      </c>
      <c r="C25" s="121" t="s">
        <v>108</v>
      </c>
      <c r="D25" s="63" t="s">
        <v>114</v>
      </c>
      <c r="E25" s="68" t="s">
        <v>85</v>
      </c>
      <c r="F25" s="69">
        <v>0</v>
      </c>
      <c r="G25" s="69"/>
      <c r="H25" s="69"/>
      <c r="I25" s="69"/>
      <c r="J25" s="69"/>
      <c r="K25" s="69">
        <v>10</v>
      </c>
      <c r="L25" s="65">
        <v>0</v>
      </c>
      <c r="M25" s="7" t="s">
        <v>165</v>
      </c>
    </row>
    <row r="26" spans="1:19" ht="55.75" customHeight="1">
      <c r="A26" s="109">
        <v>16</v>
      </c>
      <c r="B26" s="72" t="s">
        <v>54</v>
      </c>
      <c r="C26" s="122" t="s">
        <v>107</v>
      </c>
      <c r="D26" s="63" t="s">
        <v>114</v>
      </c>
      <c r="E26" s="68" t="s">
        <v>85</v>
      </c>
      <c r="F26" s="69">
        <v>0</v>
      </c>
      <c r="G26" s="69"/>
      <c r="H26" s="69"/>
      <c r="I26" s="69"/>
      <c r="J26" s="69"/>
      <c r="K26" s="69">
        <v>1</v>
      </c>
      <c r="L26" s="65">
        <v>0</v>
      </c>
      <c r="M26" s="129" t="s">
        <v>166</v>
      </c>
    </row>
    <row r="27" spans="1:19">
      <c r="A27" s="109"/>
      <c r="B27" s="73"/>
      <c r="C27" s="63"/>
      <c r="D27" s="63"/>
      <c r="E27" s="175" t="s">
        <v>111</v>
      </c>
      <c r="F27" s="176"/>
      <c r="G27" s="176"/>
      <c r="H27" s="176"/>
      <c r="I27" s="176"/>
      <c r="J27" s="176"/>
      <c r="K27" s="176"/>
      <c r="L27" s="176"/>
      <c r="M27" s="177"/>
    </row>
    <row r="28" spans="1:19" ht="117.65" customHeight="1">
      <c r="A28" s="109">
        <v>17</v>
      </c>
      <c r="B28" s="72" t="s">
        <v>54</v>
      </c>
      <c r="C28" s="118" t="s">
        <v>167</v>
      </c>
      <c r="D28" s="63" t="s">
        <v>114</v>
      </c>
      <c r="E28" s="77" t="s">
        <v>85</v>
      </c>
      <c r="F28" s="79">
        <v>1.4999999999999999E-2</v>
      </c>
      <c r="G28" s="76">
        <v>1.4999999999999999E-2</v>
      </c>
      <c r="H28" s="76"/>
      <c r="I28" s="76"/>
      <c r="J28" s="76"/>
      <c r="K28" s="79">
        <v>1.7999999999999999E-2</v>
      </c>
      <c r="L28" s="101">
        <v>0.83299999999999996</v>
      </c>
      <c r="M28" s="66" t="s">
        <v>169</v>
      </c>
    </row>
    <row r="29" spans="1:19" ht="67.25" customHeight="1">
      <c r="A29" s="110">
        <v>18</v>
      </c>
      <c r="B29" s="72" t="s">
        <v>54</v>
      </c>
      <c r="C29" s="122" t="s">
        <v>110</v>
      </c>
      <c r="D29" s="63" t="s">
        <v>114</v>
      </c>
      <c r="E29" s="77" t="s">
        <v>85</v>
      </c>
      <c r="F29" s="76">
        <v>5</v>
      </c>
      <c r="G29" s="76">
        <v>5.2</v>
      </c>
      <c r="H29" s="76"/>
      <c r="I29" s="76"/>
      <c r="J29" s="76"/>
      <c r="K29" s="76">
        <v>7</v>
      </c>
      <c r="L29" s="130">
        <v>0.74299999999999999</v>
      </c>
      <c r="M29" s="66" t="s">
        <v>170</v>
      </c>
    </row>
    <row r="30" spans="1:19" ht="43" customHeight="1">
      <c r="A30" s="109">
        <v>17</v>
      </c>
      <c r="B30" s="72" t="s">
        <v>54</v>
      </c>
      <c r="C30" s="118" t="s">
        <v>109</v>
      </c>
      <c r="D30" s="63" t="s">
        <v>114</v>
      </c>
      <c r="E30" s="77" t="s">
        <v>85</v>
      </c>
      <c r="F30" s="76">
        <v>18</v>
      </c>
      <c r="G30" s="76">
        <v>15.25</v>
      </c>
      <c r="H30" s="76"/>
      <c r="I30" s="76"/>
      <c r="J30" s="76"/>
      <c r="K30" s="76">
        <v>21</v>
      </c>
      <c r="L30" s="130">
        <v>0.72619999999999996</v>
      </c>
      <c r="M30" s="66"/>
    </row>
    <row r="31" spans="1:19" ht="76.5" customHeight="1">
      <c r="A31" s="110">
        <v>20</v>
      </c>
      <c r="B31" s="72" t="s">
        <v>54</v>
      </c>
      <c r="C31" s="118" t="s">
        <v>168</v>
      </c>
      <c r="D31" s="63" t="s">
        <v>114</v>
      </c>
      <c r="E31" s="77" t="s">
        <v>85</v>
      </c>
      <c r="F31" s="76">
        <v>20</v>
      </c>
      <c r="G31" s="76">
        <v>21</v>
      </c>
      <c r="H31" s="76"/>
      <c r="I31" s="76"/>
      <c r="J31" s="76"/>
      <c r="K31" s="76">
        <v>25</v>
      </c>
      <c r="L31" s="78">
        <v>0.84</v>
      </c>
      <c r="M31" s="66" t="s">
        <v>192</v>
      </c>
    </row>
    <row r="45" spans="12:12">
      <c r="L45" s="102"/>
    </row>
  </sheetData>
  <mergeCells count="16">
    <mergeCell ref="L3:L4"/>
    <mergeCell ref="D24:M24"/>
    <mergeCell ref="E27:M27"/>
    <mergeCell ref="D16:M16"/>
    <mergeCell ref="D19:M19"/>
    <mergeCell ref="D7:M7"/>
    <mergeCell ref="D12:M12"/>
    <mergeCell ref="M3:M4"/>
    <mergeCell ref="A3:A4"/>
    <mergeCell ref="B3:B4"/>
    <mergeCell ref="C3:C4"/>
    <mergeCell ref="G3:J3"/>
    <mergeCell ref="K3:K4"/>
    <mergeCell ref="D3:D4"/>
    <mergeCell ref="E3:E4"/>
    <mergeCell ref="F3:F4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23"/>
  <sheetViews>
    <sheetView topLeftCell="A7" zoomScale="79" zoomScaleNormal="79" workbookViewId="0">
      <selection activeCell="K13" sqref="K13"/>
    </sheetView>
  </sheetViews>
  <sheetFormatPr defaultRowHeight="14.5"/>
  <cols>
    <col min="1" max="1" width="9.1796875" style="11"/>
    <col min="2" max="2" width="19.81640625" customWidth="1"/>
    <col min="3" max="3" width="33.453125" customWidth="1"/>
    <col min="4" max="4" width="17.54296875" style="40" customWidth="1"/>
    <col min="5" max="5" width="11.1796875" style="40" customWidth="1"/>
    <col min="6" max="6" width="13.1796875" style="40" customWidth="1"/>
    <col min="7" max="7" width="12.81640625" style="40" customWidth="1"/>
    <col min="8" max="8" width="11.81640625" style="40" customWidth="1"/>
    <col min="9" max="9" width="22.54296875" style="26" customWidth="1"/>
    <col min="10" max="10" width="29.81640625" customWidth="1"/>
  </cols>
  <sheetData>
    <row r="1" spans="1:15" ht="20" thickBot="1">
      <c r="A1" s="39" t="s">
        <v>70</v>
      </c>
      <c r="B1" s="38"/>
      <c r="C1" s="38"/>
    </row>
    <row r="2" spans="1:15" ht="15.5" thickTop="1" thickBot="1"/>
    <row r="3" spans="1:15" ht="15" thickBot="1">
      <c r="A3" s="204" t="s">
        <v>0</v>
      </c>
      <c r="B3" s="206" t="s">
        <v>1</v>
      </c>
      <c r="C3" s="202" t="s">
        <v>17</v>
      </c>
      <c r="D3" s="208" t="s">
        <v>18</v>
      </c>
      <c r="E3" s="209"/>
      <c r="F3" s="210"/>
      <c r="G3" s="211" t="s">
        <v>19</v>
      </c>
      <c r="H3" s="212"/>
      <c r="I3" s="204" t="s">
        <v>48</v>
      </c>
      <c r="J3" s="202" t="s">
        <v>11</v>
      </c>
    </row>
    <row r="4" spans="1:15" ht="52.5" thickBot="1">
      <c r="A4" s="205"/>
      <c r="B4" s="207"/>
      <c r="C4" s="203"/>
      <c r="D4" s="30" t="s">
        <v>20</v>
      </c>
      <c r="E4" s="30" t="s">
        <v>21</v>
      </c>
      <c r="F4" s="30" t="s">
        <v>22</v>
      </c>
      <c r="G4" s="30" t="s">
        <v>23</v>
      </c>
      <c r="H4" s="30" t="s">
        <v>24</v>
      </c>
      <c r="I4" s="205"/>
      <c r="J4" s="203"/>
    </row>
    <row r="5" spans="1:15" ht="15" thickBot="1">
      <c r="A5" s="9">
        <v>1</v>
      </c>
      <c r="B5" s="134">
        <v>2</v>
      </c>
      <c r="C5" s="134">
        <v>3</v>
      </c>
      <c r="D5" s="137">
        <v>4</v>
      </c>
      <c r="E5" s="137">
        <v>5</v>
      </c>
      <c r="F5" s="137">
        <v>6</v>
      </c>
      <c r="G5" s="137">
        <v>7</v>
      </c>
      <c r="H5" s="137">
        <v>8</v>
      </c>
      <c r="I5" s="137">
        <v>9</v>
      </c>
      <c r="J5" s="1">
        <v>10</v>
      </c>
    </row>
    <row r="6" spans="1:15" ht="15.5" thickBot="1">
      <c r="A6" s="136"/>
      <c r="B6" s="201" t="s">
        <v>172</v>
      </c>
      <c r="C6" s="201"/>
      <c r="D6" s="201"/>
      <c r="E6" s="201"/>
      <c r="F6" s="201"/>
      <c r="G6" s="201"/>
      <c r="H6" s="201"/>
      <c r="I6" s="201"/>
      <c r="J6" s="134"/>
    </row>
    <row r="7" spans="1:15" ht="56" customHeight="1" thickBot="1">
      <c r="A7" s="114">
        <v>1</v>
      </c>
      <c r="B7" s="135"/>
      <c r="C7" s="138" t="s">
        <v>173</v>
      </c>
      <c r="D7" s="42"/>
      <c r="E7" s="42"/>
      <c r="F7" s="42"/>
      <c r="G7" s="42"/>
      <c r="H7" s="42"/>
      <c r="I7" s="25"/>
      <c r="J7" s="111"/>
    </row>
    <row r="8" spans="1:15" ht="49.5" customHeight="1" thickBot="1">
      <c r="A8" s="115" t="s">
        <v>25</v>
      </c>
      <c r="B8" s="100" t="s">
        <v>136</v>
      </c>
      <c r="C8" s="131" t="s">
        <v>171</v>
      </c>
      <c r="D8" s="113">
        <v>26.13</v>
      </c>
      <c r="E8" s="113">
        <v>26.13</v>
      </c>
      <c r="F8" s="113">
        <v>26.13</v>
      </c>
      <c r="G8" s="113">
        <v>5.5039999999999996</v>
      </c>
      <c r="H8" s="113">
        <v>5.5039999999999996</v>
      </c>
      <c r="I8" s="132">
        <f>H8/E8</f>
        <v>0.21063911213164943</v>
      </c>
      <c r="J8" s="186"/>
      <c r="L8" s="12"/>
      <c r="M8" s="11"/>
    </row>
    <row r="9" spans="1:15" ht="28.5" customHeight="1" thickBot="1">
      <c r="A9" s="10" t="s">
        <v>51</v>
      </c>
      <c r="B9" s="112"/>
      <c r="C9" s="2" t="s">
        <v>26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103"/>
      <c r="J9" s="187"/>
    </row>
    <row r="10" spans="1:15" ht="44" customHeight="1" thickBot="1">
      <c r="A10" s="10" t="s">
        <v>49</v>
      </c>
      <c r="B10" s="112"/>
      <c r="C10" s="2" t="s">
        <v>27</v>
      </c>
      <c r="D10" s="43"/>
      <c r="E10" s="43"/>
      <c r="F10" s="43"/>
      <c r="G10" s="43"/>
      <c r="H10" s="43"/>
      <c r="I10" s="103"/>
      <c r="J10" s="187"/>
    </row>
    <row r="11" spans="1:15" ht="41" customHeight="1" thickBot="1">
      <c r="A11" s="10" t="s">
        <v>50</v>
      </c>
      <c r="B11" s="100" t="s">
        <v>136</v>
      </c>
      <c r="C11" s="2" t="s">
        <v>28</v>
      </c>
      <c r="D11" s="113">
        <v>26.13</v>
      </c>
      <c r="E11" s="113">
        <v>26.13</v>
      </c>
      <c r="F11" s="113">
        <v>26.13</v>
      </c>
      <c r="G11" s="113">
        <v>5.5039999999999996</v>
      </c>
      <c r="H11" s="113">
        <v>5.5039999999999996</v>
      </c>
      <c r="I11" s="132">
        <f>H11/E11</f>
        <v>0.21063911213164943</v>
      </c>
      <c r="J11" s="187"/>
      <c r="L11" s="12"/>
    </row>
    <row r="12" spans="1:15" ht="44.5" customHeight="1" thickBot="1">
      <c r="A12" s="10" t="s">
        <v>29</v>
      </c>
      <c r="B12" s="100" t="s">
        <v>136</v>
      </c>
      <c r="C12" s="2" t="s">
        <v>30</v>
      </c>
      <c r="D12" s="113">
        <v>26.13</v>
      </c>
      <c r="E12" s="113">
        <v>26.13</v>
      </c>
      <c r="F12" s="113">
        <v>26.13</v>
      </c>
      <c r="G12" s="113">
        <v>5.5039999999999996</v>
      </c>
      <c r="H12" s="113">
        <v>5.5039999999999996</v>
      </c>
      <c r="I12" s="132">
        <f>H12/E12</f>
        <v>0.21063911213164943</v>
      </c>
      <c r="J12" s="187"/>
      <c r="O12" t="s">
        <v>82</v>
      </c>
    </row>
    <row r="13" spans="1:15" ht="39.5" thickBot="1">
      <c r="A13" s="10" t="s">
        <v>31</v>
      </c>
      <c r="B13" s="112"/>
      <c r="C13" s="2" t="s">
        <v>32</v>
      </c>
      <c r="D13" s="43"/>
      <c r="E13" s="43"/>
      <c r="F13" s="43"/>
      <c r="G13" s="43" t="s">
        <v>152</v>
      </c>
      <c r="H13" s="43"/>
      <c r="I13" s="103"/>
      <c r="J13" s="187"/>
    </row>
    <row r="14" spans="1:15" ht="52.5" thickBot="1">
      <c r="A14" s="10" t="s">
        <v>33</v>
      </c>
      <c r="B14" s="112"/>
      <c r="C14" s="2" t="s">
        <v>34</v>
      </c>
      <c r="D14" s="80"/>
      <c r="E14" s="80"/>
      <c r="F14" s="80"/>
      <c r="G14" s="80"/>
      <c r="H14" s="80"/>
      <c r="I14" s="103"/>
      <c r="J14" s="188"/>
    </row>
    <row r="15" spans="1:15" ht="15" thickBot="1">
      <c r="A15" s="10" t="s">
        <v>52</v>
      </c>
      <c r="B15" s="112"/>
      <c r="C15" s="4" t="s">
        <v>35</v>
      </c>
      <c r="D15" s="42"/>
      <c r="E15" s="41" t="s">
        <v>36</v>
      </c>
      <c r="F15" s="41" t="s">
        <v>36</v>
      </c>
      <c r="G15" s="41" t="s">
        <v>36</v>
      </c>
      <c r="H15" s="42"/>
      <c r="I15" s="25"/>
      <c r="J15" s="3"/>
    </row>
    <row r="16" spans="1:15" ht="31.5" customHeight="1" thickBot="1">
      <c r="A16" s="198" t="s">
        <v>37</v>
      </c>
      <c r="B16" s="199"/>
      <c r="C16" s="200"/>
      <c r="D16" s="116">
        <f>D17+D18+D19</f>
        <v>26.13</v>
      </c>
      <c r="E16" s="116">
        <f>E17+E18+E19</f>
        <v>26.13</v>
      </c>
      <c r="F16" s="116">
        <f>F17+F18+F19</f>
        <v>26.13</v>
      </c>
      <c r="G16" s="116">
        <f>G17+G18+G19</f>
        <v>5.5039999999999996</v>
      </c>
      <c r="H16" s="116">
        <f>H17+H18+H19</f>
        <v>5.5039999999999996</v>
      </c>
      <c r="I16" s="117">
        <f>H16/E16*100</f>
        <v>21.063911213164943</v>
      </c>
      <c r="J16" s="5"/>
    </row>
    <row r="17" spans="1:10" ht="15" thickBot="1">
      <c r="A17" s="189" t="s">
        <v>174</v>
      </c>
      <c r="B17" s="190"/>
      <c r="C17" s="191"/>
      <c r="D17" s="105">
        <f t="shared" ref="D17:H17" si="0">D9</f>
        <v>0</v>
      </c>
      <c r="E17" s="105">
        <f t="shared" si="0"/>
        <v>0</v>
      </c>
      <c r="F17" s="105">
        <f t="shared" si="0"/>
        <v>0</v>
      </c>
      <c r="G17" s="105">
        <f t="shared" si="0"/>
        <v>0</v>
      </c>
      <c r="H17" s="105">
        <f t="shared" si="0"/>
        <v>0</v>
      </c>
      <c r="I17" s="117"/>
      <c r="J17" s="5"/>
    </row>
    <row r="18" spans="1:10" ht="27" customHeight="1" thickBot="1">
      <c r="A18" s="192" t="s">
        <v>27</v>
      </c>
      <c r="B18" s="193"/>
      <c r="C18" s="194"/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17"/>
      <c r="J18" s="5"/>
    </row>
    <row r="19" spans="1:10" ht="18.5" customHeight="1" thickBot="1">
      <c r="A19" s="192" t="s">
        <v>38</v>
      </c>
      <c r="B19" s="193"/>
      <c r="C19" s="194"/>
      <c r="D19" s="105">
        <f t="shared" ref="D19:H19" si="1">D11</f>
        <v>26.13</v>
      </c>
      <c r="E19" s="105">
        <f t="shared" si="1"/>
        <v>26.13</v>
      </c>
      <c r="F19" s="105">
        <f t="shared" si="1"/>
        <v>26.13</v>
      </c>
      <c r="G19" s="105">
        <f t="shared" si="1"/>
        <v>5.5039999999999996</v>
      </c>
      <c r="H19" s="105">
        <f t="shared" si="1"/>
        <v>5.5039999999999996</v>
      </c>
      <c r="I19" s="117">
        <f>H19/E19*100</f>
        <v>21.063911213164943</v>
      </c>
      <c r="J19" s="5"/>
    </row>
    <row r="20" spans="1:10">
      <c r="A20" s="195" t="s">
        <v>35</v>
      </c>
      <c r="B20" s="196"/>
      <c r="C20" s="197"/>
      <c r="D20" s="144">
        <v>0</v>
      </c>
      <c r="E20" s="144" t="s">
        <v>36</v>
      </c>
      <c r="F20" s="144" t="s">
        <v>36</v>
      </c>
      <c r="G20" s="144" t="s">
        <v>36</v>
      </c>
      <c r="H20" s="145"/>
      <c r="I20" s="146"/>
      <c r="J20" s="147"/>
    </row>
    <row r="21" spans="1:10">
      <c r="A21"/>
      <c r="D21"/>
      <c r="E21"/>
      <c r="F21"/>
      <c r="G21"/>
      <c r="H21"/>
      <c r="I21"/>
    </row>
    <row r="22" spans="1:10">
      <c r="A22"/>
      <c r="D22"/>
      <c r="E22"/>
      <c r="F22"/>
      <c r="G22"/>
      <c r="H22"/>
      <c r="I22"/>
    </row>
    <row r="23" spans="1:10">
      <c r="A23"/>
      <c r="D23"/>
      <c r="E23"/>
      <c r="F23"/>
      <c r="G23"/>
      <c r="H23"/>
      <c r="I23"/>
    </row>
  </sheetData>
  <mergeCells count="14">
    <mergeCell ref="B6:I6"/>
    <mergeCell ref="J3:J4"/>
    <mergeCell ref="I3:I4"/>
    <mergeCell ref="A3:A4"/>
    <mergeCell ref="B3:B4"/>
    <mergeCell ref="C3:C4"/>
    <mergeCell ref="D3:F3"/>
    <mergeCell ref="G3:H3"/>
    <mergeCell ref="J8:J14"/>
    <mergeCell ref="A17:C17"/>
    <mergeCell ref="A18:C18"/>
    <mergeCell ref="A19:C19"/>
    <mergeCell ref="A20:C20"/>
    <mergeCell ref="A16:C16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N52"/>
  <sheetViews>
    <sheetView tabSelected="1" topLeftCell="A28" zoomScale="81" zoomScaleNormal="81" zoomScalePageLayoutView="75" workbookViewId="0">
      <selection activeCell="D30" sqref="D30"/>
    </sheetView>
  </sheetViews>
  <sheetFormatPr defaultRowHeight="14.5"/>
  <cols>
    <col min="1" max="1" width="10.08984375" customWidth="1"/>
    <col min="3" max="3" width="19.81640625" customWidth="1"/>
    <col min="4" max="4" width="57.54296875" customWidth="1"/>
    <col min="5" max="5" width="11.1796875" customWidth="1"/>
    <col min="6" max="6" width="16.1796875" customWidth="1"/>
    <col min="7" max="7" width="19" customWidth="1"/>
    <col min="8" max="8" width="26.90625" customWidth="1"/>
    <col min="9" max="9" width="0.1796875" customWidth="1"/>
    <col min="10" max="10" width="8.81640625" hidden="1" customWidth="1"/>
  </cols>
  <sheetData>
    <row r="1" spans="1:14" ht="20" thickBot="1">
      <c r="A1" s="38" t="s">
        <v>71</v>
      </c>
      <c r="B1" s="38"/>
      <c r="C1" s="38"/>
      <c r="D1" s="38"/>
      <c r="E1" s="38"/>
      <c r="F1" s="38"/>
    </row>
    <row r="2" spans="1:14" ht="15" thickTop="1"/>
    <row r="3" spans="1:14" ht="42" customHeight="1">
      <c r="A3" s="213" t="s">
        <v>0</v>
      </c>
      <c r="B3" s="214" t="s">
        <v>60</v>
      </c>
      <c r="C3" s="214" t="s">
        <v>1</v>
      </c>
      <c r="D3" s="213" t="s">
        <v>39</v>
      </c>
      <c r="E3" s="213" t="s">
        <v>40</v>
      </c>
      <c r="F3" s="213"/>
      <c r="G3" s="213" t="s">
        <v>41</v>
      </c>
      <c r="H3" s="213" t="s">
        <v>11</v>
      </c>
    </row>
    <row r="4" spans="1:14" ht="24" customHeight="1">
      <c r="A4" s="213"/>
      <c r="B4" s="214"/>
      <c r="C4" s="214"/>
      <c r="D4" s="213"/>
      <c r="E4" s="148" t="s">
        <v>42</v>
      </c>
      <c r="F4" s="148" t="s">
        <v>43</v>
      </c>
      <c r="G4" s="213"/>
      <c r="H4" s="213"/>
    </row>
    <row r="5" spans="1:14" ht="47" customHeight="1">
      <c r="A5" s="67">
        <v>1</v>
      </c>
      <c r="B5" s="63"/>
      <c r="C5" s="123" t="s">
        <v>54</v>
      </c>
      <c r="D5" s="149" t="s">
        <v>115</v>
      </c>
      <c r="E5" s="150">
        <v>44196</v>
      </c>
      <c r="F5" s="151">
        <v>44196</v>
      </c>
      <c r="G5" s="63" t="s">
        <v>112</v>
      </c>
      <c r="H5" s="63" t="s">
        <v>113</v>
      </c>
      <c r="I5" s="21"/>
    </row>
    <row r="6" spans="1:14" ht="100.5" customHeight="1">
      <c r="A6" s="88" t="s">
        <v>25</v>
      </c>
      <c r="B6" s="63"/>
      <c r="C6" s="123" t="s">
        <v>54</v>
      </c>
      <c r="D6" s="63" t="s">
        <v>175</v>
      </c>
      <c r="E6" s="104">
        <v>44196</v>
      </c>
      <c r="F6" s="104">
        <v>44196</v>
      </c>
      <c r="G6" s="63" t="s">
        <v>117</v>
      </c>
      <c r="H6" s="63" t="s">
        <v>113</v>
      </c>
      <c r="L6" s="139"/>
      <c r="N6" t="s">
        <v>82</v>
      </c>
    </row>
    <row r="7" spans="1:14" ht="39.65" customHeight="1">
      <c r="A7" s="88" t="s">
        <v>53</v>
      </c>
      <c r="B7" s="63"/>
      <c r="C7" s="123" t="s">
        <v>54</v>
      </c>
      <c r="D7" s="63" t="s">
        <v>140</v>
      </c>
      <c r="E7" s="104">
        <v>44196</v>
      </c>
      <c r="F7" s="104">
        <v>44196</v>
      </c>
      <c r="G7" s="66" t="s">
        <v>120</v>
      </c>
      <c r="H7" s="63" t="s">
        <v>157</v>
      </c>
    </row>
    <row r="8" spans="1:14" ht="33.65" customHeight="1">
      <c r="A8" s="89" t="s">
        <v>118</v>
      </c>
      <c r="B8" s="86"/>
      <c r="C8" s="123" t="s">
        <v>54</v>
      </c>
      <c r="D8" s="87" t="s">
        <v>193</v>
      </c>
      <c r="E8" s="104">
        <v>44196</v>
      </c>
      <c r="F8" s="104">
        <v>44196</v>
      </c>
      <c r="G8" s="66" t="s">
        <v>120</v>
      </c>
      <c r="H8" s="63" t="s">
        <v>177</v>
      </c>
    </row>
    <row r="9" spans="1:14" ht="26">
      <c r="A9" s="89" t="s">
        <v>119</v>
      </c>
      <c r="B9" s="86"/>
      <c r="C9" s="123" t="s">
        <v>54</v>
      </c>
      <c r="D9" s="87" t="s">
        <v>121</v>
      </c>
      <c r="E9" s="104">
        <v>44196</v>
      </c>
      <c r="F9" s="104">
        <v>44196</v>
      </c>
      <c r="G9" s="66" t="s">
        <v>120</v>
      </c>
      <c r="H9" s="63" t="s">
        <v>158</v>
      </c>
    </row>
    <row r="10" spans="1:14" ht="91.25" customHeight="1">
      <c r="A10" s="88" t="s">
        <v>122</v>
      </c>
      <c r="B10" s="63"/>
      <c r="C10" s="123" t="s">
        <v>54</v>
      </c>
      <c r="D10" s="63" t="s">
        <v>178</v>
      </c>
      <c r="E10" s="104">
        <v>44196</v>
      </c>
      <c r="F10" s="104">
        <v>44196</v>
      </c>
      <c r="G10" s="66" t="s">
        <v>120</v>
      </c>
      <c r="H10" s="63" t="s">
        <v>157</v>
      </c>
    </row>
    <row r="11" spans="1:14" ht="28.75" customHeight="1">
      <c r="A11" s="89" t="s">
        <v>123</v>
      </c>
      <c r="B11" s="86"/>
      <c r="C11" s="123" t="s">
        <v>54</v>
      </c>
      <c r="D11" s="87" t="s">
        <v>125</v>
      </c>
      <c r="E11" s="104">
        <v>44196</v>
      </c>
      <c r="F11" s="104">
        <v>44196</v>
      </c>
      <c r="G11" s="66" t="s">
        <v>120</v>
      </c>
      <c r="H11" s="63" t="s">
        <v>158</v>
      </c>
    </row>
    <row r="12" spans="1:14" ht="26">
      <c r="A12" s="89" t="s">
        <v>124</v>
      </c>
      <c r="B12" s="86"/>
      <c r="C12" s="123" t="s">
        <v>54</v>
      </c>
      <c r="D12" s="87" t="s">
        <v>126</v>
      </c>
      <c r="E12" s="104">
        <v>44196</v>
      </c>
      <c r="F12" s="104">
        <v>44196</v>
      </c>
      <c r="G12" s="66" t="s">
        <v>120</v>
      </c>
      <c r="H12" s="63" t="s">
        <v>157</v>
      </c>
    </row>
    <row r="13" spans="1:14" ht="88.75" customHeight="1">
      <c r="A13" s="88" t="s">
        <v>127</v>
      </c>
      <c r="B13" s="63"/>
      <c r="C13" s="123" t="s">
        <v>54</v>
      </c>
      <c r="D13" s="63" t="s">
        <v>141</v>
      </c>
      <c r="E13" s="104">
        <v>44196</v>
      </c>
      <c r="F13" s="104">
        <v>44196</v>
      </c>
      <c r="G13" s="66" t="s">
        <v>153</v>
      </c>
      <c r="H13" s="63" t="s">
        <v>176</v>
      </c>
    </row>
    <row r="14" spans="1:14" ht="26">
      <c r="A14" s="89" t="s">
        <v>129</v>
      </c>
      <c r="B14" s="86"/>
      <c r="C14" s="123" t="s">
        <v>54</v>
      </c>
      <c r="D14" s="87" t="s">
        <v>128</v>
      </c>
      <c r="E14" s="104">
        <v>44196</v>
      </c>
      <c r="F14" s="104">
        <v>44196</v>
      </c>
      <c r="G14" s="66" t="s">
        <v>153</v>
      </c>
      <c r="H14" s="63" t="s">
        <v>157</v>
      </c>
    </row>
    <row r="15" spans="1:14" ht="26">
      <c r="A15" s="89" t="s">
        <v>130</v>
      </c>
      <c r="B15" s="86"/>
      <c r="C15" s="123" t="s">
        <v>54</v>
      </c>
      <c r="D15" s="87" t="s">
        <v>179</v>
      </c>
      <c r="E15" s="104">
        <v>44196</v>
      </c>
      <c r="F15" s="104">
        <v>44196</v>
      </c>
      <c r="G15" s="66" t="s">
        <v>153</v>
      </c>
      <c r="H15" s="63" t="s">
        <v>157</v>
      </c>
    </row>
    <row r="16" spans="1:14" ht="26">
      <c r="A16" s="89" t="s">
        <v>196</v>
      </c>
      <c r="B16" s="86"/>
      <c r="C16" s="123" t="s">
        <v>54</v>
      </c>
      <c r="D16" s="87" t="s">
        <v>200</v>
      </c>
      <c r="E16" s="104">
        <v>44196</v>
      </c>
      <c r="F16" s="104">
        <v>44196</v>
      </c>
      <c r="G16" s="66" t="s">
        <v>117</v>
      </c>
      <c r="H16" s="63" t="s">
        <v>157</v>
      </c>
    </row>
    <row r="17" spans="1:8" ht="39">
      <c r="A17" s="89" t="s">
        <v>197</v>
      </c>
      <c r="B17" s="86"/>
      <c r="C17" s="123" t="s">
        <v>54</v>
      </c>
      <c r="D17" s="87" t="s">
        <v>198</v>
      </c>
      <c r="E17" s="104">
        <v>44196</v>
      </c>
      <c r="F17" s="104">
        <v>44196</v>
      </c>
      <c r="G17" s="66" t="s">
        <v>117</v>
      </c>
      <c r="H17" s="63" t="s">
        <v>157</v>
      </c>
    </row>
    <row r="18" spans="1:8" ht="26">
      <c r="A18" s="89" t="s">
        <v>143</v>
      </c>
      <c r="B18" s="86"/>
      <c r="C18" s="123" t="s">
        <v>54</v>
      </c>
      <c r="D18" s="87" t="s">
        <v>199</v>
      </c>
      <c r="E18" s="104">
        <v>44196</v>
      </c>
      <c r="F18" s="104">
        <v>44196</v>
      </c>
      <c r="G18" s="66" t="s">
        <v>117</v>
      </c>
      <c r="H18" s="63" t="s">
        <v>157</v>
      </c>
    </row>
    <row r="19" spans="1:8" ht="62.15" customHeight="1">
      <c r="A19" s="107" t="s">
        <v>144</v>
      </c>
      <c r="B19" s="86"/>
      <c r="C19" s="123" t="s">
        <v>54</v>
      </c>
      <c r="D19" s="87" t="s">
        <v>154</v>
      </c>
      <c r="E19" s="104">
        <v>44196</v>
      </c>
      <c r="F19" s="104">
        <v>44196</v>
      </c>
      <c r="G19" s="66" t="s">
        <v>132</v>
      </c>
      <c r="H19" s="63" t="s">
        <v>157</v>
      </c>
    </row>
    <row r="20" spans="1:8" ht="85.5" customHeight="1">
      <c r="A20" s="107" t="s">
        <v>201</v>
      </c>
      <c r="B20" s="86"/>
      <c r="C20" s="123" t="s">
        <v>54</v>
      </c>
      <c r="D20" s="63" t="s">
        <v>194</v>
      </c>
      <c r="E20" s="104">
        <v>44196</v>
      </c>
      <c r="F20" s="104">
        <v>44196</v>
      </c>
      <c r="G20" s="66" t="s">
        <v>132</v>
      </c>
      <c r="H20" s="63" t="s">
        <v>157</v>
      </c>
    </row>
    <row r="21" spans="1:8" ht="26">
      <c r="A21" s="108" t="s">
        <v>145</v>
      </c>
      <c r="B21" s="63"/>
      <c r="C21" s="123" t="s">
        <v>54</v>
      </c>
      <c r="D21" s="63" t="s">
        <v>195</v>
      </c>
      <c r="E21" s="104">
        <v>44196</v>
      </c>
      <c r="F21" s="104">
        <v>44196</v>
      </c>
      <c r="G21" s="66" t="s">
        <v>132</v>
      </c>
      <c r="H21" s="63" t="s">
        <v>157</v>
      </c>
    </row>
    <row r="22" spans="1:8" ht="26">
      <c r="A22" s="107" t="s">
        <v>133</v>
      </c>
      <c r="B22" s="86"/>
      <c r="C22" s="123" t="s">
        <v>54</v>
      </c>
      <c r="D22" s="87" t="s">
        <v>180</v>
      </c>
      <c r="E22" s="104">
        <v>44196</v>
      </c>
      <c r="F22" s="104">
        <v>44196</v>
      </c>
      <c r="G22" s="66" t="s">
        <v>132</v>
      </c>
      <c r="H22" s="63" t="s">
        <v>157</v>
      </c>
    </row>
    <row r="23" spans="1:8" ht="26">
      <c r="A23" s="107" t="s">
        <v>146</v>
      </c>
      <c r="B23" s="86"/>
      <c r="C23" s="123" t="s">
        <v>54</v>
      </c>
      <c r="D23" s="128" t="s">
        <v>181</v>
      </c>
      <c r="E23" s="104">
        <v>44196</v>
      </c>
      <c r="F23" s="104">
        <v>44196</v>
      </c>
      <c r="G23" s="66" t="s">
        <v>132</v>
      </c>
      <c r="H23" s="63" t="s">
        <v>157</v>
      </c>
    </row>
    <row r="24" spans="1:8" ht="26">
      <c r="A24" s="108" t="s">
        <v>131</v>
      </c>
      <c r="B24" s="63"/>
      <c r="C24" s="123" t="s">
        <v>54</v>
      </c>
      <c r="D24" s="87" t="s">
        <v>142</v>
      </c>
      <c r="E24" s="104">
        <v>44196</v>
      </c>
      <c r="F24" s="104">
        <v>44196</v>
      </c>
      <c r="G24" s="66" t="s">
        <v>132</v>
      </c>
      <c r="H24" s="63" t="s">
        <v>157</v>
      </c>
    </row>
    <row r="25" spans="1:8" ht="32" customHeight="1">
      <c r="A25" s="107" t="s">
        <v>202</v>
      </c>
      <c r="B25" s="86"/>
      <c r="C25" s="123" t="s">
        <v>54</v>
      </c>
      <c r="D25" s="87" t="s">
        <v>182</v>
      </c>
      <c r="E25" s="104">
        <v>44196</v>
      </c>
      <c r="F25" s="104">
        <v>44196</v>
      </c>
      <c r="G25" s="66" t="s">
        <v>132</v>
      </c>
      <c r="H25" s="63" t="s">
        <v>157</v>
      </c>
    </row>
    <row r="26" spans="1:8" ht="23" customHeight="1">
      <c r="A26" s="89" t="s">
        <v>134</v>
      </c>
      <c r="B26" s="86"/>
      <c r="C26" s="123" t="s">
        <v>54</v>
      </c>
      <c r="D26" s="87" t="s">
        <v>183</v>
      </c>
      <c r="E26" s="104">
        <v>44196</v>
      </c>
      <c r="F26" s="104">
        <v>44196</v>
      </c>
      <c r="G26" s="66" t="s">
        <v>132</v>
      </c>
      <c r="H26" s="63" t="s">
        <v>158</v>
      </c>
    </row>
    <row r="27" spans="1:8" ht="26">
      <c r="A27" s="106" t="s">
        <v>203</v>
      </c>
      <c r="B27" s="86"/>
      <c r="C27" s="123" t="s">
        <v>54</v>
      </c>
      <c r="D27" s="87" t="s">
        <v>135</v>
      </c>
      <c r="E27" s="104">
        <v>44196</v>
      </c>
      <c r="F27" s="104">
        <v>44196</v>
      </c>
      <c r="G27" s="66" t="s">
        <v>132</v>
      </c>
      <c r="H27" s="63" t="s">
        <v>158</v>
      </c>
    </row>
    <row r="28" spans="1:8" ht="26">
      <c r="A28" s="89" t="s">
        <v>204</v>
      </c>
      <c r="B28" s="86"/>
      <c r="C28" s="123" t="s">
        <v>54</v>
      </c>
      <c r="D28" s="87" t="s">
        <v>184</v>
      </c>
      <c r="E28" s="104">
        <v>44196</v>
      </c>
      <c r="F28" s="104">
        <v>44196</v>
      </c>
      <c r="G28" s="66" t="s">
        <v>132</v>
      </c>
      <c r="H28" s="63" t="s">
        <v>158</v>
      </c>
    </row>
    <row r="29" spans="1:8" ht="39">
      <c r="A29" s="89" t="s">
        <v>205</v>
      </c>
      <c r="B29" s="86"/>
      <c r="C29" s="123" t="s">
        <v>54</v>
      </c>
      <c r="D29" s="63" t="s">
        <v>191</v>
      </c>
      <c r="E29" s="104">
        <v>44196</v>
      </c>
      <c r="F29" s="104">
        <v>44196</v>
      </c>
      <c r="G29" s="66" t="s">
        <v>132</v>
      </c>
      <c r="H29" s="63" t="s">
        <v>157</v>
      </c>
    </row>
    <row r="30" spans="1:8" ht="26">
      <c r="A30" s="106" t="s">
        <v>206</v>
      </c>
      <c r="B30" s="86"/>
      <c r="C30" s="123" t="s">
        <v>54</v>
      </c>
      <c r="D30" s="87" t="s">
        <v>155</v>
      </c>
      <c r="E30" s="104">
        <v>44196</v>
      </c>
      <c r="F30" s="104">
        <v>44196</v>
      </c>
      <c r="G30" s="66" t="s">
        <v>132</v>
      </c>
      <c r="H30" s="63" t="s">
        <v>157</v>
      </c>
    </row>
    <row r="50" ht="7.5" customHeight="1"/>
    <row r="51" hidden="1"/>
    <row r="52" ht="56.15" customHeight="1"/>
  </sheetData>
  <mergeCells count="7">
    <mergeCell ref="G3:G4"/>
    <mergeCell ref="H3:H4"/>
    <mergeCell ref="A3:A4"/>
    <mergeCell ref="B3:B4"/>
    <mergeCell ref="C3:C4"/>
    <mergeCell ref="D3:D4"/>
    <mergeCell ref="E3:F3"/>
  </mergeCells>
  <dataValidations count="1">
    <dataValidation type="date" allowBlank="1" showInputMessage="1" showErrorMessage="1" sqref="E6:F30">
      <formula1>43101</formula1>
      <formula2>46023</formula2>
    </dataValidation>
  </dataValidations>
  <pageMargins left="0.70866141732283472" right="0.70866141732283472" top="0.19685039370078741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J6"/>
  <sheetViews>
    <sheetView workbookViewId="0">
      <selection activeCell="A6" sqref="A6"/>
    </sheetView>
  </sheetViews>
  <sheetFormatPr defaultRowHeight="14.5"/>
  <cols>
    <col min="1" max="1" width="14.1796875" customWidth="1"/>
    <col min="2" max="2" width="14.81640625" customWidth="1"/>
    <col min="3" max="3" width="14.453125" customWidth="1"/>
    <col min="4" max="4" width="14.1796875" customWidth="1"/>
    <col min="5" max="5" width="15.1796875" customWidth="1"/>
    <col min="6" max="6" width="18.453125" customWidth="1"/>
    <col min="8" max="8" width="15.453125" customWidth="1"/>
    <col min="10" max="10" width="13.54296875" customWidth="1"/>
  </cols>
  <sheetData>
    <row r="1" spans="1:10" ht="40.5" customHeight="1">
      <c r="A1" s="20" t="s">
        <v>54</v>
      </c>
      <c r="B1" s="20" t="s">
        <v>58</v>
      </c>
      <c r="C1" s="20" t="s">
        <v>57</v>
      </c>
      <c r="D1" s="20" t="s">
        <v>56</v>
      </c>
      <c r="E1" s="20" t="s">
        <v>55</v>
      </c>
      <c r="G1" s="15"/>
      <c r="I1" s="17"/>
    </row>
    <row r="2" spans="1:10" ht="15" customHeight="1">
      <c r="A2" s="20"/>
      <c r="C2" s="15"/>
      <c r="D2" s="20"/>
      <c r="E2" s="15"/>
      <c r="F2" s="20"/>
      <c r="G2" s="15"/>
      <c r="H2" s="20"/>
      <c r="I2" s="16"/>
      <c r="J2" s="20"/>
    </row>
    <row r="3" spans="1:10" ht="15.5">
      <c r="A3" s="18"/>
      <c r="B3" s="19"/>
      <c r="C3" s="18"/>
      <c r="D3" s="19"/>
      <c r="E3" s="19"/>
      <c r="F3" s="19"/>
      <c r="G3" s="18"/>
      <c r="H3" s="19"/>
      <c r="I3" s="19"/>
      <c r="J3" s="19"/>
    </row>
    <row r="6" spans="1:10">
      <c r="A6" s="46" t="s">
        <v>72</v>
      </c>
      <c r="B6" s="46" t="s">
        <v>73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Титульный лист</vt:lpstr>
      <vt:lpstr>Ключевые риски</vt:lpstr>
      <vt:lpstr>Цели и показатели</vt:lpstr>
      <vt:lpstr>Исполнение бюджета</vt:lpstr>
      <vt:lpstr>Результаты, КТ и мероприятия</vt:lpstr>
      <vt:lpstr>Проверка данных</vt:lpstr>
      <vt:lpstr>'Результаты, КТ и мероприятия'!_ftnref1</vt:lpstr>
      <vt:lpstr>'Исполнение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2020-04-02T02:40:07Z</dcterms:modified>
</cp:coreProperties>
</file>