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Лист1!$A$1:$L$26</definedName>
  </definedNames>
  <calcPr calcId="124519" concurrentCalc="0"/>
</workbook>
</file>

<file path=xl/calcChain.xml><?xml version="1.0" encoding="utf-8"?>
<calcChain xmlns="http://schemas.openxmlformats.org/spreadsheetml/2006/main">
  <c r="K26" i="1"/>
  <c r="J26"/>
  <c r="D26"/>
  <c r="C26"/>
  <c r="D7"/>
  <c r="K16"/>
  <c r="K11"/>
  <c r="K22"/>
  <c r="K19"/>
  <c r="K21"/>
  <c r="K25"/>
  <c r="K23"/>
  <c r="K13"/>
  <c r="K14"/>
  <c r="K7"/>
  <c r="K9"/>
  <c r="K10"/>
  <c r="K12"/>
  <c r="K8"/>
  <c r="K15"/>
  <c r="K24"/>
  <c r="K20"/>
  <c r="K18"/>
  <c r="K17"/>
  <c r="E26"/>
  <c r="E23"/>
  <c r="D23"/>
</calcChain>
</file>

<file path=xl/sharedStrings.xml><?xml version="1.0" encoding="utf-8"?>
<sst xmlns="http://schemas.openxmlformats.org/spreadsheetml/2006/main" count="92" uniqueCount="80">
  <si>
    <t>наименование объекта</t>
  </si>
  <si>
    <t>Общая стоимость объекта</t>
  </si>
  <si>
    <t>Стоимость в разрезе бюджетов</t>
  </si>
  <si>
    <t>Местный, руб.</t>
  </si>
  <si>
    <t>заключения контракта</t>
  </si>
  <si>
    <t>окончательная стоимость контракта, руб.</t>
  </si>
  <si>
    <t>Информация по реализации мероприятий в рамках выделенных субсидий за счет средств дорожного фонда Приморского края на осуществление дорожной деятельности в 2021 году
Уссурийский городской округ</t>
  </si>
  <si>
    <t>Ремонт автомобильных дорог</t>
  </si>
  <si>
    <t xml:space="preserve">Краевой, руб. </t>
  </si>
  <si>
    <t>г. Уссурийск,                        ул. Можайского,                     ул. Вокзальная дамба</t>
  </si>
  <si>
    <t>г. Уссурийск,                            ул. Куйбышева</t>
  </si>
  <si>
    <t>г. Уссурийск,                         ул. Промышленная,             ул. Заречная от д. № 2 Б по  ул. Заречная  до д. № 7 по ул. Промышленная,               ул. Стаханова  от                    ул. Владивостокское шоссе  до ул. Арсеньева,                  ул. Арсеньева от                       ул. Стаханова                             до ул. Владивостокское шоссе</t>
  </si>
  <si>
    <t>с. Новоникольск,                       ул. Писарева от ж.д. № 1 до пер. Военный</t>
  </si>
  <si>
    <t xml:space="preserve">с. Борисовка , ул. Колхозная </t>
  </si>
  <si>
    <t>с. Каменушка,                   ул. Семеновская</t>
  </si>
  <si>
    <t>с. Раковка, ул. Лесная (в границах от административного здания ООО «Раковское» по ул. Первомайская № 43 до ж/д по  ул. Лесная № 21)</t>
  </si>
  <si>
    <t xml:space="preserve">с. Дубовый ключ,                ул. Сосновая </t>
  </si>
  <si>
    <t>ВСЕГО:</t>
  </si>
  <si>
    <t xml:space="preserve">Примечание </t>
  </si>
  <si>
    <t>с. Каймановка, ул. Новая</t>
  </si>
  <si>
    <t>г. Уссурийск,    ул. Александра Францева  от ул. Сергея Ушакова    до д. № 1 по ул. Александра Францева, от д. № 9   по ул. Александра Францева до № 26 по ул. Андрея Кушнира, ул.Андрея Кушнира от д. № 31до д. №  24 по ул. Андрея Кушнира</t>
  </si>
  <si>
    <t>№ п/п</t>
  </si>
  <si>
    <t>г. Уссурийск, ул. Суханова в границах от   ул. Советской до              ул. Некрасова</t>
  </si>
  <si>
    <t xml:space="preserve">г. Уссурийск, ул. Октябрьская от                   ул. Ленинградская  до ул. Дзержинского,                 от ул. Горького до                ул. Некрасова,                   от ул. Краснознаменная до  д. №  173 «а»   по ул. Октябрьской </t>
  </si>
  <si>
    <t>г. Уссурийск,                     пр. Блюхера</t>
  </si>
  <si>
    <t xml:space="preserve">г. Уссурийск,                           ул. Локомотивная в границах от пер. Крупской до                       ул. Общественной </t>
  </si>
  <si>
    <t>г. Уссурийск, ул. Пушкина в границах от                            ул. Ленинградской              до  ул. Советская</t>
  </si>
  <si>
    <t>г. Уссурийск,                       ул. Краснознаменная в границах от ул. Пионерская до                     ул. д. 238  по                    ул. Краснознаменная</t>
  </si>
  <si>
    <t xml:space="preserve"> г. Уссурийск,                             ул. Ломоносова в границах от пр. Блюхера до ул. Воровского</t>
  </si>
  <si>
    <t>17.05.-15.06.2021</t>
  </si>
  <si>
    <t>28.05.-23.07.2021</t>
  </si>
  <si>
    <t>01.06-06.08.2021</t>
  </si>
  <si>
    <t>07.06.-30.07.2021</t>
  </si>
  <si>
    <t>31.05-23.07.2021</t>
  </si>
  <si>
    <t>21.06.-03.08.2021</t>
  </si>
  <si>
    <t>11.06.-23.07.2021</t>
  </si>
  <si>
    <t>19.05.-30.07.2021</t>
  </si>
  <si>
    <t>18.06.-23.08.2021</t>
  </si>
  <si>
    <t>18.05.-09.08.2021</t>
  </si>
  <si>
    <t>21.05.-08.07.2021</t>
  </si>
  <si>
    <t>07.05.-31.08.2021</t>
  </si>
  <si>
    <t>21.05.-28.07.2021</t>
  </si>
  <si>
    <t>14.05.-22.06.2021</t>
  </si>
  <si>
    <t>26.05.-08.07.2021</t>
  </si>
  <si>
    <t>03.06.-26.07.2021</t>
  </si>
  <si>
    <t>24.06.-21.07.2021</t>
  </si>
  <si>
    <t>11.05.-08.07.2021</t>
  </si>
  <si>
    <t>16.05.-27.08.2021</t>
  </si>
  <si>
    <t xml:space="preserve">с. Каймановка, ул. Комарова, ул. Молодежная, ул. Весеняя, </t>
  </si>
  <si>
    <t>Экономия по результатам закупки</t>
  </si>
  <si>
    <t>Номер контракта</t>
  </si>
  <si>
    <t>Победитель (подрядчик)</t>
  </si>
  <si>
    <t xml:space="preserve">Срок проведения работ </t>
  </si>
  <si>
    <t>30/20</t>
  </si>
  <si>
    <t xml:space="preserve"> АО УДЭП</t>
  </si>
  <si>
    <t>25/19</t>
  </si>
  <si>
    <t>22/16</t>
  </si>
  <si>
    <t>АО УДЭП</t>
  </si>
  <si>
    <t>23/18</t>
  </si>
  <si>
    <t xml:space="preserve"> 17/17</t>
  </si>
  <si>
    <t xml:space="preserve"> ОА УДЭП</t>
  </si>
  <si>
    <t>29/15</t>
  </si>
  <si>
    <t>27/22</t>
  </si>
  <si>
    <t>31/8</t>
  </si>
  <si>
    <t>ОА УДЭП</t>
  </si>
  <si>
    <t>21/14</t>
  </si>
  <si>
    <t>18/9</t>
  </si>
  <si>
    <t>19/11</t>
  </si>
  <si>
    <t>АО УПТС</t>
  </si>
  <si>
    <t>28/7</t>
  </si>
  <si>
    <t xml:space="preserve">20/12 </t>
  </si>
  <si>
    <t>ООО "Строй-Контур"</t>
  </si>
  <si>
    <t xml:space="preserve">АО УПТС </t>
  </si>
  <si>
    <t>46/34</t>
  </si>
  <si>
    <t>45/32</t>
  </si>
  <si>
    <t>38/28</t>
  </si>
  <si>
    <t>40/29</t>
  </si>
  <si>
    <t>41/30</t>
  </si>
  <si>
    <t>39/27</t>
  </si>
  <si>
    <t xml:space="preserve">г. Уссурийск,                        ул. Комсомольская в границах от ул. Советская до                     ул. Ленинградской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</si>
</sst>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" fontId="7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14" fontId="6" fillId="5" borderId="12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4" fontId="6" fillId="5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70" zoomScaleNormal="70" zoomScaleSheetLayoutView="70" workbookViewId="0">
      <selection activeCell="T9" sqref="T9"/>
    </sheetView>
  </sheetViews>
  <sheetFormatPr defaultRowHeight="15"/>
  <cols>
    <col min="1" max="1" width="5.28515625" customWidth="1"/>
    <col min="2" max="2" width="26.42578125" customWidth="1"/>
    <col min="3" max="4" width="17.28515625" customWidth="1"/>
    <col min="5" max="5" width="17" customWidth="1"/>
    <col min="6" max="6" width="18.7109375" customWidth="1"/>
    <col min="7" max="7" width="8.5703125" style="40" customWidth="1"/>
    <col min="8" max="8" width="18.7109375" customWidth="1"/>
    <col min="9" max="9" width="16.7109375" customWidth="1"/>
    <col min="10" max="10" width="20.28515625" customWidth="1"/>
    <col min="11" max="11" width="20.140625" customWidth="1"/>
    <col min="12" max="12" width="21" customWidth="1"/>
    <col min="13" max="13" width="14.28515625" bestFit="1" customWidth="1"/>
  </cols>
  <sheetData>
    <row r="1" spans="1:13" ht="76.5" customHeight="1">
      <c r="A1" s="6"/>
      <c r="B1" s="56" t="s">
        <v>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24" customHeight="1">
      <c r="B2" s="4"/>
      <c r="C2" s="37"/>
      <c r="D2" s="37"/>
      <c r="E2" s="37"/>
      <c r="F2" s="34"/>
      <c r="G2" s="38"/>
      <c r="H2" s="34"/>
      <c r="I2" s="34"/>
      <c r="J2" s="4"/>
      <c r="K2" s="4"/>
      <c r="L2" s="4"/>
    </row>
    <row r="3" spans="1:13" ht="22.5" customHeight="1">
      <c r="A3" s="6"/>
      <c r="B3" s="50" t="s">
        <v>7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30" customHeight="1">
      <c r="A4" s="55" t="s">
        <v>21</v>
      </c>
      <c r="B4" s="54" t="s">
        <v>0</v>
      </c>
      <c r="C4" s="54" t="s">
        <v>1</v>
      </c>
      <c r="D4" s="54" t="s">
        <v>2</v>
      </c>
      <c r="E4" s="54"/>
      <c r="F4" s="57"/>
      <c r="G4" s="57"/>
      <c r="H4" s="57"/>
      <c r="I4" s="57"/>
      <c r="J4" s="54" t="s">
        <v>5</v>
      </c>
      <c r="K4" s="51" t="s">
        <v>49</v>
      </c>
      <c r="L4" s="54" t="s">
        <v>18</v>
      </c>
    </row>
    <row r="5" spans="1:13" ht="39" customHeight="1">
      <c r="A5" s="55"/>
      <c r="B5" s="54"/>
      <c r="C5" s="54"/>
      <c r="D5" s="54" t="s">
        <v>8</v>
      </c>
      <c r="E5" s="54" t="s">
        <v>3</v>
      </c>
      <c r="F5" s="51" t="s">
        <v>4</v>
      </c>
      <c r="G5" s="53" t="s">
        <v>50</v>
      </c>
      <c r="H5" s="54" t="s">
        <v>51</v>
      </c>
      <c r="I5" s="59" t="s">
        <v>52</v>
      </c>
      <c r="J5" s="54"/>
      <c r="K5" s="58"/>
      <c r="L5" s="54"/>
    </row>
    <row r="6" spans="1:13" ht="24.75" customHeight="1">
      <c r="A6" s="55"/>
      <c r="B6" s="54"/>
      <c r="C6" s="54"/>
      <c r="D6" s="54"/>
      <c r="E6" s="54"/>
      <c r="F6" s="52"/>
      <c r="G6" s="53"/>
      <c r="H6" s="54"/>
      <c r="I6" s="60"/>
      <c r="J6" s="54"/>
      <c r="K6" s="52"/>
      <c r="L6" s="54"/>
    </row>
    <row r="7" spans="1:13" ht="207.75" customHeight="1">
      <c r="A7" s="22">
        <v>1</v>
      </c>
      <c r="B7" s="29" t="s">
        <v>20</v>
      </c>
      <c r="C7" s="23">
        <v>26721429.289999999</v>
      </c>
      <c r="D7" s="23">
        <f>C7*97/100</f>
        <v>25919786.4113</v>
      </c>
      <c r="E7" s="23">
        <f t="shared" ref="E7:E25" si="0">C7*3/100</f>
        <v>801642.8787</v>
      </c>
      <c r="F7" s="20">
        <v>44257</v>
      </c>
      <c r="G7" s="49" t="s">
        <v>53</v>
      </c>
      <c r="H7" s="9" t="s">
        <v>54</v>
      </c>
      <c r="I7" s="61" t="s">
        <v>36</v>
      </c>
      <c r="J7" s="28">
        <v>21109928.989999998</v>
      </c>
      <c r="K7" s="28">
        <f>C7-J7</f>
        <v>5611500.3000000007</v>
      </c>
      <c r="L7" s="33"/>
      <c r="M7" s="3"/>
    </row>
    <row r="8" spans="1:13" ht="152.25" customHeight="1">
      <c r="A8" s="8">
        <v>2</v>
      </c>
      <c r="B8" s="10" t="s">
        <v>23</v>
      </c>
      <c r="C8" s="11">
        <v>26751435.600000001</v>
      </c>
      <c r="D8" s="11">
        <f t="shared" ref="D8:D24" si="1">C8*97/100</f>
        <v>25948892.532000002</v>
      </c>
      <c r="E8" s="11">
        <f t="shared" si="0"/>
        <v>802543.06800000009</v>
      </c>
      <c r="F8" s="9">
        <v>44257</v>
      </c>
      <c r="G8" s="49" t="s">
        <v>55</v>
      </c>
      <c r="H8" s="9" t="s">
        <v>54</v>
      </c>
      <c r="I8" s="62" t="s">
        <v>38</v>
      </c>
      <c r="J8" s="28">
        <v>19261033.52</v>
      </c>
      <c r="K8" s="28">
        <f>C8-J8</f>
        <v>7490402.0800000019</v>
      </c>
      <c r="L8" s="33"/>
      <c r="M8" s="3"/>
    </row>
    <row r="9" spans="1:13" ht="62.25" customHeight="1">
      <c r="A9" s="8">
        <v>3</v>
      </c>
      <c r="B9" s="12" t="s">
        <v>9</v>
      </c>
      <c r="C9" s="41">
        <v>23080387.199999999</v>
      </c>
      <c r="D9" s="13">
        <f t="shared" si="1"/>
        <v>22387975.584000003</v>
      </c>
      <c r="E9" s="13">
        <f t="shared" si="0"/>
        <v>692411.61599999992</v>
      </c>
      <c r="F9" s="9">
        <v>44257</v>
      </c>
      <c r="G9" s="49" t="s">
        <v>56</v>
      </c>
      <c r="H9" s="9" t="s">
        <v>57</v>
      </c>
      <c r="I9" s="62" t="s">
        <v>41</v>
      </c>
      <c r="J9" s="28">
        <v>16617878.560000001</v>
      </c>
      <c r="K9" s="28">
        <f>C9-J9</f>
        <v>6462508.6399999987</v>
      </c>
      <c r="L9" s="33"/>
      <c r="M9" s="3"/>
    </row>
    <row r="10" spans="1:13" ht="45" customHeight="1">
      <c r="A10" s="8">
        <v>4</v>
      </c>
      <c r="B10" s="12" t="s">
        <v>10</v>
      </c>
      <c r="C10" s="41">
        <v>12320245.199999999</v>
      </c>
      <c r="D10" s="13">
        <f t="shared" si="1"/>
        <v>11950637.843999999</v>
      </c>
      <c r="E10" s="13">
        <f t="shared" si="0"/>
        <v>369607.35599999991</v>
      </c>
      <c r="F10" s="9">
        <v>44257</v>
      </c>
      <c r="G10" s="49" t="s">
        <v>58</v>
      </c>
      <c r="H10" s="9" t="s">
        <v>57</v>
      </c>
      <c r="I10" s="63" t="s">
        <v>39</v>
      </c>
      <c r="J10" s="26">
        <v>8993778.7799999993</v>
      </c>
      <c r="K10" s="26">
        <f>C10-J10</f>
        <v>3326466.42</v>
      </c>
      <c r="L10" s="33"/>
      <c r="M10" s="3"/>
    </row>
    <row r="11" spans="1:13" ht="75" customHeight="1">
      <c r="A11" s="8">
        <v>5</v>
      </c>
      <c r="B11" s="18" t="s">
        <v>24</v>
      </c>
      <c r="C11" s="42">
        <v>56783357.490000002</v>
      </c>
      <c r="D11" s="15">
        <f t="shared" si="1"/>
        <v>55079856.765299998</v>
      </c>
      <c r="E11" s="15">
        <f t="shared" si="0"/>
        <v>1703500.7246999999</v>
      </c>
      <c r="F11" s="9">
        <v>44264</v>
      </c>
      <c r="G11" s="49" t="s">
        <v>73</v>
      </c>
      <c r="H11" s="33" t="s">
        <v>72</v>
      </c>
      <c r="I11" s="62" t="s">
        <v>47</v>
      </c>
      <c r="J11" s="26">
        <v>45426685.200000003</v>
      </c>
      <c r="K11" s="26">
        <f>C11-J11</f>
        <v>11356672.289999999</v>
      </c>
      <c r="L11" s="33"/>
      <c r="M11" s="3"/>
    </row>
    <row r="12" spans="1:13" ht="225" customHeight="1">
      <c r="A12" s="8">
        <v>6</v>
      </c>
      <c r="B12" s="12" t="s">
        <v>11</v>
      </c>
      <c r="C12" s="43">
        <v>29882964</v>
      </c>
      <c r="D12" s="16">
        <f t="shared" si="1"/>
        <v>28986475.079999998</v>
      </c>
      <c r="E12" s="16">
        <f t="shared" si="0"/>
        <v>896488.92</v>
      </c>
      <c r="F12" s="9">
        <v>44257</v>
      </c>
      <c r="G12" s="49" t="s">
        <v>59</v>
      </c>
      <c r="H12" s="9" t="s">
        <v>60</v>
      </c>
      <c r="I12" s="63" t="s">
        <v>40</v>
      </c>
      <c r="J12" s="26">
        <v>21665148.899999999</v>
      </c>
      <c r="K12" s="26">
        <f>C12-J12</f>
        <v>8217815.1000000015</v>
      </c>
      <c r="L12" s="33"/>
      <c r="M12" s="3"/>
    </row>
    <row r="13" spans="1:13" ht="89.25" customHeight="1">
      <c r="A13" s="8">
        <v>7</v>
      </c>
      <c r="B13" s="12" t="s">
        <v>79</v>
      </c>
      <c r="C13" s="41">
        <v>19179058.800000001</v>
      </c>
      <c r="D13" s="13">
        <f t="shared" si="1"/>
        <v>18603687.036000002</v>
      </c>
      <c r="E13" s="13">
        <f t="shared" si="0"/>
        <v>575371.76400000008</v>
      </c>
      <c r="F13" s="9">
        <v>44258</v>
      </c>
      <c r="G13" s="49" t="s">
        <v>61</v>
      </c>
      <c r="H13" s="9" t="s">
        <v>57</v>
      </c>
      <c r="I13" s="63" t="s">
        <v>37</v>
      </c>
      <c r="J13" s="26">
        <v>15247351.74</v>
      </c>
      <c r="K13" s="26">
        <f>C13-J13</f>
        <v>3931707.0600000005</v>
      </c>
      <c r="L13" s="33"/>
      <c r="M13" s="3"/>
    </row>
    <row r="14" spans="1:13" ht="87" customHeight="1">
      <c r="A14" s="8">
        <v>8</v>
      </c>
      <c r="B14" s="12" t="s">
        <v>25</v>
      </c>
      <c r="C14" s="41">
        <v>14091338.4</v>
      </c>
      <c r="D14" s="13">
        <f t="shared" si="1"/>
        <v>13668598.248</v>
      </c>
      <c r="E14" s="13">
        <f t="shared" si="0"/>
        <v>422740.152</v>
      </c>
      <c r="F14" s="9">
        <v>44258</v>
      </c>
      <c r="G14" s="36" t="s">
        <v>62</v>
      </c>
      <c r="H14" s="9" t="s">
        <v>57</v>
      </c>
      <c r="I14" s="63" t="s">
        <v>31</v>
      </c>
      <c r="J14" s="26">
        <v>11202613.699999999</v>
      </c>
      <c r="K14" s="26">
        <f>C14-J14</f>
        <v>2888724.7000000011</v>
      </c>
      <c r="L14" s="33"/>
      <c r="M14" s="3"/>
    </row>
    <row r="15" spans="1:13" ht="78" customHeight="1">
      <c r="A15" s="8">
        <v>9</v>
      </c>
      <c r="B15" s="12" t="s">
        <v>26</v>
      </c>
      <c r="C15" s="41">
        <v>21833190.539999999</v>
      </c>
      <c r="D15" s="13">
        <f t="shared" si="1"/>
        <v>21178194.823799998</v>
      </c>
      <c r="E15" s="13">
        <f t="shared" si="0"/>
        <v>654995.71620000002</v>
      </c>
      <c r="F15" s="9">
        <v>44258</v>
      </c>
      <c r="G15" s="36" t="s">
        <v>63</v>
      </c>
      <c r="H15" s="9" t="s">
        <v>57</v>
      </c>
      <c r="I15" s="63" t="s">
        <v>46</v>
      </c>
      <c r="J15" s="26">
        <v>16265726.949999999</v>
      </c>
      <c r="K15" s="26">
        <f>C15-J15</f>
        <v>5567463.5899999999</v>
      </c>
      <c r="L15" s="33"/>
      <c r="M15" s="3"/>
    </row>
    <row r="16" spans="1:13" ht="84" customHeight="1">
      <c r="A16" s="8">
        <v>10</v>
      </c>
      <c r="B16" s="12" t="s">
        <v>22</v>
      </c>
      <c r="C16" s="41">
        <v>9633776.4000000004</v>
      </c>
      <c r="D16" s="13">
        <f t="shared" si="1"/>
        <v>9344763.1080000009</v>
      </c>
      <c r="E16" s="13">
        <f t="shared" si="0"/>
        <v>289013.29200000002</v>
      </c>
      <c r="F16" s="9">
        <v>44264</v>
      </c>
      <c r="G16" s="48" t="s">
        <v>74</v>
      </c>
      <c r="H16" s="33" t="s">
        <v>64</v>
      </c>
      <c r="I16" s="63" t="s">
        <v>30</v>
      </c>
      <c r="J16" s="26">
        <v>7658852.2300000004</v>
      </c>
      <c r="K16" s="26">
        <f>C16-J16</f>
        <v>1974924.17</v>
      </c>
      <c r="L16" s="33"/>
      <c r="M16" s="3"/>
    </row>
    <row r="17" spans="1:13" ht="99" customHeight="1">
      <c r="A17" s="8">
        <v>11</v>
      </c>
      <c r="B17" s="18" t="s">
        <v>27</v>
      </c>
      <c r="C17" s="42">
        <v>5683350</v>
      </c>
      <c r="D17" s="15">
        <f t="shared" si="1"/>
        <v>5512849.5</v>
      </c>
      <c r="E17" s="15">
        <f t="shared" si="0"/>
        <v>170500.5</v>
      </c>
      <c r="F17" s="9">
        <v>44257</v>
      </c>
      <c r="G17" s="36" t="s">
        <v>65</v>
      </c>
      <c r="H17" s="33" t="s">
        <v>64</v>
      </c>
      <c r="I17" s="63" t="s">
        <v>42</v>
      </c>
      <c r="J17" s="26">
        <v>4319346</v>
      </c>
      <c r="K17" s="26">
        <f>C17-J17</f>
        <v>1364004</v>
      </c>
      <c r="L17" s="14"/>
      <c r="M17" s="3"/>
    </row>
    <row r="18" spans="1:13" ht="86.25" customHeight="1">
      <c r="A18" s="8">
        <v>12</v>
      </c>
      <c r="B18" s="12" t="s">
        <v>28</v>
      </c>
      <c r="C18" s="41">
        <v>8561043.5999999996</v>
      </c>
      <c r="D18" s="13">
        <f t="shared" si="1"/>
        <v>8304212.2919999994</v>
      </c>
      <c r="E18" s="13">
        <f t="shared" si="0"/>
        <v>256831.30799999996</v>
      </c>
      <c r="F18" s="9">
        <v>44257</v>
      </c>
      <c r="G18" s="36" t="s">
        <v>66</v>
      </c>
      <c r="H18" s="9" t="s">
        <v>57</v>
      </c>
      <c r="I18" s="63" t="s">
        <v>45</v>
      </c>
      <c r="J18" s="26">
        <v>6677613.9199999999</v>
      </c>
      <c r="K18" s="26">
        <f>C18-J18</f>
        <v>1883429.6799999997</v>
      </c>
      <c r="L18" s="14"/>
      <c r="M18" s="3"/>
    </row>
    <row r="19" spans="1:13" ht="81" customHeight="1">
      <c r="A19" s="8">
        <v>13</v>
      </c>
      <c r="B19" s="12" t="s">
        <v>12</v>
      </c>
      <c r="C19" s="43">
        <v>12308614.800000001</v>
      </c>
      <c r="D19" s="16">
        <f t="shared" si="1"/>
        <v>11939356.356000001</v>
      </c>
      <c r="E19" s="16">
        <f t="shared" si="0"/>
        <v>369258.44400000008</v>
      </c>
      <c r="F19" s="9">
        <v>44264</v>
      </c>
      <c r="G19" s="48" t="s">
        <v>75</v>
      </c>
      <c r="H19" s="33" t="s">
        <v>57</v>
      </c>
      <c r="I19" s="63" t="s">
        <v>35</v>
      </c>
      <c r="J19" s="26">
        <v>9785348.7599999998</v>
      </c>
      <c r="K19" s="26">
        <f>C19-J19</f>
        <v>2523266.040000001</v>
      </c>
      <c r="L19" s="33"/>
      <c r="M19" s="3"/>
    </row>
    <row r="20" spans="1:13" ht="45.75" customHeight="1">
      <c r="A20" s="8">
        <v>14</v>
      </c>
      <c r="B20" s="19" t="s">
        <v>13</v>
      </c>
      <c r="C20" s="41">
        <v>11459212.800000001</v>
      </c>
      <c r="D20" s="13">
        <f t="shared" si="1"/>
        <v>11115436.416000001</v>
      </c>
      <c r="E20" s="13">
        <f t="shared" si="0"/>
        <v>343776.38400000008</v>
      </c>
      <c r="F20" s="9">
        <v>44257</v>
      </c>
      <c r="G20" s="36" t="s">
        <v>67</v>
      </c>
      <c r="H20" s="9" t="s">
        <v>54</v>
      </c>
      <c r="I20" s="63" t="s">
        <v>44</v>
      </c>
      <c r="J20" s="26">
        <v>8766297.5099999998</v>
      </c>
      <c r="K20" s="26">
        <f>C20-J20</f>
        <v>2692915.290000001</v>
      </c>
      <c r="L20" s="14"/>
      <c r="M20" s="3"/>
    </row>
    <row r="21" spans="1:13" ht="74.25" customHeight="1">
      <c r="A21" s="8">
        <v>15</v>
      </c>
      <c r="B21" s="12" t="s">
        <v>14</v>
      </c>
      <c r="C21" s="42">
        <v>3286636.8</v>
      </c>
      <c r="D21" s="15">
        <f t="shared" si="1"/>
        <v>3188037.6959999995</v>
      </c>
      <c r="E21" s="15">
        <f t="shared" si="0"/>
        <v>98599.103999999992</v>
      </c>
      <c r="F21" s="17">
        <v>44264</v>
      </c>
      <c r="G21" s="48" t="s">
        <v>76</v>
      </c>
      <c r="H21" s="33" t="s">
        <v>68</v>
      </c>
      <c r="I21" s="64" t="s">
        <v>34</v>
      </c>
      <c r="J21" s="27">
        <v>2629309.2599999998</v>
      </c>
      <c r="K21" s="27">
        <f>C21-J21</f>
        <v>657327.54</v>
      </c>
      <c r="L21" s="31"/>
      <c r="M21" s="3"/>
    </row>
    <row r="22" spans="1:13" ht="82.5" customHeight="1">
      <c r="A22" s="8">
        <v>16</v>
      </c>
      <c r="B22" s="12" t="s">
        <v>48</v>
      </c>
      <c r="C22" s="44">
        <v>9747604.8000000007</v>
      </c>
      <c r="D22" s="45">
        <v>9747604.8000000007</v>
      </c>
      <c r="E22" s="45">
        <f t="shared" si="0"/>
        <v>292428.14400000003</v>
      </c>
      <c r="F22" s="9">
        <v>44264</v>
      </c>
      <c r="G22" s="48" t="s">
        <v>77</v>
      </c>
      <c r="H22" s="33" t="s">
        <v>57</v>
      </c>
      <c r="I22" s="63" t="s">
        <v>33</v>
      </c>
      <c r="J22" s="26">
        <v>7749345.5700000003</v>
      </c>
      <c r="K22" s="26">
        <f>C22-J22</f>
        <v>1998259.2300000004</v>
      </c>
      <c r="L22" s="31"/>
      <c r="M22" s="3"/>
    </row>
    <row r="23" spans="1:13" ht="56.25" customHeight="1">
      <c r="A23" s="8">
        <v>17</v>
      </c>
      <c r="B23" s="12" t="s">
        <v>19</v>
      </c>
      <c r="C23" s="44">
        <v>1996988.4</v>
      </c>
      <c r="D23" s="45">
        <f t="shared" ref="D23" si="2">C23*97/100</f>
        <v>1937078.7479999999</v>
      </c>
      <c r="E23" s="45">
        <f t="shared" ref="E23" si="3">C23*3/100</f>
        <v>59909.651999999995</v>
      </c>
      <c r="F23" s="9">
        <v>44258</v>
      </c>
      <c r="G23" s="36" t="s">
        <v>69</v>
      </c>
      <c r="H23" s="9" t="s">
        <v>57</v>
      </c>
      <c r="I23" s="65" t="s">
        <v>29</v>
      </c>
      <c r="J23" s="26">
        <v>1587605.77</v>
      </c>
      <c r="K23" s="26">
        <f>C23-J23</f>
        <v>409382.62999999989</v>
      </c>
      <c r="L23" s="33"/>
      <c r="M23" s="3"/>
    </row>
    <row r="24" spans="1:13" ht="126" customHeight="1">
      <c r="A24" s="8">
        <v>18</v>
      </c>
      <c r="B24" s="12" t="s">
        <v>15</v>
      </c>
      <c r="C24" s="44">
        <v>5037200.4000000004</v>
      </c>
      <c r="D24" s="45">
        <f t="shared" si="1"/>
        <v>4886084.3880000003</v>
      </c>
      <c r="E24" s="45">
        <f t="shared" si="0"/>
        <v>151116.01200000002</v>
      </c>
      <c r="F24" s="9">
        <v>44256</v>
      </c>
      <c r="G24" s="36" t="s">
        <v>70</v>
      </c>
      <c r="H24" s="9" t="s">
        <v>68</v>
      </c>
      <c r="I24" s="63" t="s">
        <v>43</v>
      </c>
      <c r="J24" s="26">
        <v>3944419.7</v>
      </c>
      <c r="K24" s="26">
        <f>C24-J24</f>
        <v>1092780.7000000002</v>
      </c>
      <c r="L24" s="14"/>
      <c r="M24" s="3"/>
    </row>
    <row r="25" spans="1:13" ht="72.75" customHeight="1">
      <c r="A25" s="8">
        <v>19</v>
      </c>
      <c r="B25" s="12" t="s">
        <v>16</v>
      </c>
      <c r="C25" s="46">
        <v>10253128.800000001</v>
      </c>
      <c r="D25" s="47">
        <v>10253128.800000001</v>
      </c>
      <c r="E25" s="47">
        <f t="shared" si="0"/>
        <v>307593.864</v>
      </c>
      <c r="F25" s="20">
        <v>44264</v>
      </c>
      <c r="G25" s="48" t="s">
        <v>78</v>
      </c>
      <c r="H25" s="33" t="s">
        <v>71</v>
      </c>
      <c r="I25" s="66" t="s">
        <v>32</v>
      </c>
      <c r="J25" s="28">
        <v>8202502.8600000003</v>
      </c>
      <c r="K25" s="28">
        <f>C25-J25</f>
        <v>2050625.9400000004</v>
      </c>
      <c r="L25" s="32"/>
      <c r="M25" s="3"/>
    </row>
    <row r="26" spans="1:13" ht="22.5" customHeight="1">
      <c r="A26" s="7"/>
      <c r="B26" s="30" t="s">
        <v>17</v>
      </c>
      <c r="C26" s="21">
        <f>C25+C24+C23+C22+C21+C20+C19+C18+C17+C16+C15+C14+C13+C12+C11+C10+C9+C8+C7</f>
        <v>308610963.32000005</v>
      </c>
      <c r="D26" s="21">
        <f>D25+D24+D23+D22+D21+D20+D19+D18+D17+D16+D15+D14+D13+D12+D11+D10+D9+D8+D7</f>
        <v>299952656.42839998</v>
      </c>
      <c r="E26" s="21">
        <f>C26*3/100</f>
        <v>9258328.8996000011</v>
      </c>
      <c r="F26" s="5"/>
      <c r="G26" s="39"/>
      <c r="H26" s="5"/>
      <c r="I26" s="35"/>
      <c r="J26" s="21">
        <f>J25+J24+J23+J22+J21+J20+J19+J18+J17+J16+J15+J14+J13+J12+J11+J10+J9+J8+J7</f>
        <v>237110787.92000002</v>
      </c>
      <c r="K26" s="21">
        <f>K25+K24+K23+K22+K21+K20+K19+K18+K17+K16+K15+K14+K13+K12+K11+K10+K9+K8+K7</f>
        <v>71500175.400000006</v>
      </c>
      <c r="L26" s="25"/>
      <c r="M26" s="3"/>
    </row>
    <row r="27" spans="1:13" ht="16.5">
      <c r="B27" s="1"/>
      <c r="C27" s="2"/>
      <c r="D27" s="1"/>
      <c r="E27" s="24"/>
      <c r="J27" s="3"/>
    </row>
    <row r="28" spans="1:13">
      <c r="C28" s="3"/>
      <c r="J28" s="3"/>
    </row>
    <row r="29" spans="1:13">
      <c r="J29" s="3"/>
    </row>
  </sheetData>
  <mergeCells count="16">
    <mergeCell ref="A4:A6"/>
    <mergeCell ref="D5:D6"/>
    <mergeCell ref="E5:E6"/>
    <mergeCell ref="B1:L1"/>
    <mergeCell ref="B3:L3"/>
    <mergeCell ref="L4:L6"/>
    <mergeCell ref="F4:I4"/>
    <mergeCell ref="B4:B6"/>
    <mergeCell ref="C4:C6"/>
    <mergeCell ref="D4:E4"/>
    <mergeCell ref="J4:J6"/>
    <mergeCell ref="K4:K6"/>
    <mergeCell ref="F5:F6"/>
    <mergeCell ref="G5:G6"/>
    <mergeCell ref="H5:H6"/>
    <mergeCell ref="I5:I6"/>
  </mergeCells>
  <printOptions horizontalCentered="1" verticalCentered="1"/>
  <pageMargins left="0.11811023622047245" right="0.11811023622047245" top="0.35433070866141736" bottom="0.74803149606299213" header="0.11811023622047245" footer="0.31496062992125984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2021-04-07T01:55:43Z</dcterms:modified>
</cp:coreProperties>
</file>